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LKA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<sst xmlns="http://schemas.openxmlformats.org/spreadsheetml/2006/main" count="95" uniqueCount="65">
  <si>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</si>
  <si>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</si>
  <si>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</si>
  <si>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</si>
  <si>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</si>
  <si>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</si>
  <si>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</si>
  <si>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</si>
  <si>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</si>
  <si>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</si>
  <si>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</si>
  <si>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</si>
  <si>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</si>
  <si>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</si>
  <si>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</si>
  <si>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</si>
  <si>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</si>
  <si>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</si>
  <si>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</si>
  <si>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</si>
  <si>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</si>
  <si>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</si>
  <si>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</si>
  <si>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</si>
  <si>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</si>
  <si>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</si>
  <si>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</si>
  <si>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</si>
  <si>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</si>
  <si>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</si>
  <si>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</si>
  <si>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</si>
  <si>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</si>
  <si>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</si>
  <si>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</si>
  <si>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</si>
  <si>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</si>
  <si>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</si>
  <si>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</si>
  <si>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</si>
  <si>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</si>
  <si>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</si>
  <si>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</si>
  <si>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</si>
  <si>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</si>
  <si>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</si>
  <si>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</si>
  <si>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</si>
  <si>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</si>
  <si>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</si>
  <si>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</si>
  <si>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</si>
  <si>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</si>
  <si>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</si>
  <si>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</si>
  <si>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</si>
  <si>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</si>
  <si>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</si>
  <si>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</si>
  <si>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</si>
  <si>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</si>
  <si>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</si>
  <si>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</si>
  <si>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Sri Lanka</t>
  </si>
  <si>
    <t>LKA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</si>
</sst>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Wealth_LKA!$B$54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Wealth_LKA!$D$52:$X$52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Wealth_LKA!$D$54:$X$54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1.8557047342323996</c:v>
                </c:pt>
                <c:pt idx="2">
                  <c:v>3.9029606843964171</c:v>
                </c:pt>
                <c:pt idx="3">
                  <c:v>6.8427272915932313</c:v>
                </c:pt>
                <c:pt idx="4">
                  <c:v>10.198830129810288</c:v>
                </c:pt>
                <c:pt idx="5">
                  <c:v>13.41412194730227</c:v>
                </c:pt>
                <c:pt idx="6">
                  <c:v>17.055033789110972</c:v>
                </c:pt>
                <c:pt idx="7">
                  <c:v>21.144780288944908</c:v>
                </c:pt>
                <c:pt idx="8">
                  <c:v>26.066988462876918</c:v>
                </c:pt>
                <c:pt idx="9">
                  <c:v>30.749388445504966</c:v>
                </c:pt>
                <c:pt idx="10">
                  <c:v>35.66856222921804</c:v>
                </c:pt>
                <c:pt idx="11">
                  <c:v>38.538432268364552</c:v>
                </c:pt>
                <c:pt idx="12">
                  <c:v>41.459696548315762</c:v>
                </c:pt>
                <c:pt idx="13">
                  <c:v>45.322385526491637</c:v>
                </c:pt>
                <c:pt idx="14">
                  <c:v>50.803051891082383</c:v>
                </c:pt>
                <c:pt idx="15">
                  <c:v>57.194190532818226</c:v>
                </c:pt>
                <c:pt idx="16">
                  <c:v>65.012956722449061</c:v>
                </c:pt>
                <c:pt idx="17">
                  <c:v>73.790235131718248</c:v>
                </c:pt>
                <c:pt idx="18">
                  <c:v>82.941867762279458</c:v>
                </c:pt>
                <c:pt idx="19">
                  <c:v>91.778405096071054</c:v>
                </c:pt>
                <c:pt idx="20" formatCode="_(* #,##0.0000_);_(* \(#,##0.0000\);_(* &quot;-&quot;??_);_(@_)">
                  <c:v>101.69240870900857</c:v>
                </c:pt>
              </c:numCache>
            </c:numRef>
          </c:val>
        </c:ser>
        <c:ser>
          <c:idx val="1"/>
          <c:order val="1"/>
          <c:tx>
            <c:strRef>
              <c:f>Wealth_LKA!$B$55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Wealth_LKA!$D$52:$X$52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Wealth_LKA!$D$55:$X$55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1.5901612211721483</c:v>
                </c:pt>
                <c:pt idx="2">
                  <c:v>3.0991613150584296</c:v>
                </c:pt>
                <c:pt idx="3">
                  <c:v>5.7349986113248264</c:v>
                </c:pt>
                <c:pt idx="4">
                  <c:v>3.3163447488527842</c:v>
                </c:pt>
                <c:pt idx="5">
                  <c:v>5.1829084814572823</c:v>
                </c:pt>
                <c:pt idx="6">
                  <c:v>6.9040904872457842</c:v>
                </c:pt>
                <c:pt idx="7">
                  <c:v>8.5680625143726541</c:v>
                </c:pt>
                <c:pt idx="8">
                  <c:v>14.121409159447019</c:v>
                </c:pt>
                <c:pt idx="9">
                  <c:v>15.271112853127589</c:v>
                </c:pt>
                <c:pt idx="10">
                  <c:v>16.891248266868786</c:v>
                </c:pt>
                <c:pt idx="11">
                  <c:v>13.723940535964374</c:v>
                </c:pt>
                <c:pt idx="12">
                  <c:v>14.115977033197469</c:v>
                </c:pt>
                <c:pt idx="13">
                  <c:v>14.281261427138748</c:v>
                </c:pt>
                <c:pt idx="14">
                  <c:v>13.539775052998571</c:v>
                </c:pt>
                <c:pt idx="15">
                  <c:v>15.316126002656949</c:v>
                </c:pt>
                <c:pt idx="16">
                  <c:v>19.748962867446139</c:v>
                </c:pt>
                <c:pt idx="17">
                  <c:v>18.525579786531665</c:v>
                </c:pt>
                <c:pt idx="18">
                  <c:v>19.107735505163713</c:v>
                </c:pt>
                <c:pt idx="19">
                  <c:v>19.088811287455144</c:v>
                </c:pt>
                <c:pt idx="20">
                  <c:v>18.958793941804863</c:v>
                </c:pt>
              </c:numCache>
            </c:numRef>
          </c:val>
        </c:ser>
        <c:ser>
          <c:idx val="2"/>
          <c:order val="2"/>
          <c:tx>
            <c:strRef>
              <c:f>Wealth_LKA!$B$56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Wealth_LKA!$D$52:$X$52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Wealth_LKA!$D$56:$X$56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-1.6841750225065177</c:v>
                </c:pt>
                <c:pt idx="2">
                  <c:v>-3.3088200295614989</c:v>
                </c:pt>
                <c:pt idx="3">
                  <c:v>-5.3862445959520722</c:v>
                </c:pt>
                <c:pt idx="4">
                  <c:v>-6.7400077026867571</c:v>
                </c:pt>
                <c:pt idx="5">
                  <c:v>-7.946796389007849</c:v>
                </c:pt>
                <c:pt idx="6">
                  <c:v>-9.0352062396787716</c:v>
                </c:pt>
                <c:pt idx="7">
                  <c:v>-9.9961882427312414</c:v>
                </c:pt>
                <c:pt idx="8">
                  <c:v>-10.920056568928072</c:v>
                </c:pt>
                <c:pt idx="9">
                  <c:v>-11.610902866606143</c:v>
                </c:pt>
                <c:pt idx="10">
                  <c:v>-12.684356841975752</c:v>
                </c:pt>
                <c:pt idx="11">
                  <c:v>-14.011623150072982</c:v>
                </c:pt>
                <c:pt idx="12">
                  <c:v>-15.391192540111021</c:v>
                </c:pt>
                <c:pt idx="13">
                  <c:v>-16.662021456214237</c:v>
                </c:pt>
                <c:pt idx="14">
                  <c:v>-19.379190131224121</c:v>
                </c:pt>
                <c:pt idx="15">
                  <c:v>-16.939931817358357</c:v>
                </c:pt>
                <c:pt idx="16">
                  <c:v>-19.45983115114117</c:v>
                </c:pt>
                <c:pt idx="17">
                  <c:v>-21.508557555990947</c:v>
                </c:pt>
                <c:pt idx="18">
                  <c:v>-18.677098232362955</c:v>
                </c:pt>
                <c:pt idx="19">
                  <c:v>-21.28937458650817</c:v>
                </c:pt>
                <c:pt idx="20">
                  <c:v>-20.229221671658092</c:v>
                </c:pt>
              </c:numCache>
            </c:numRef>
          </c:val>
        </c:ser>
        <c:ser>
          <c:idx val="4"/>
          <c:order val="3"/>
          <c:tx>
            <c:strRef>
              <c:f>Wealth_LKA!$B$53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Wealth_LKA!$D$52:$X$52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Wealth_LKA!$D$53:$X$53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1.385003336006374</c:v>
                </c:pt>
                <c:pt idx="2">
                  <c:v>2.7320347890317453</c:v>
                </c:pt>
                <c:pt idx="3">
                  <c:v>5.0630823429350658</c:v>
                </c:pt>
                <c:pt idx="4">
                  <c:v>3.4202483075327139</c:v>
                </c:pt>
                <c:pt idx="5">
                  <c:v>5.2272663324368196</c:v>
                </c:pt>
                <c:pt idx="6">
                  <c:v>6.9770985092090676</c:v>
                </c:pt>
                <c:pt idx="7">
                  <c:v>8.7443239987837309</c:v>
                </c:pt>
                <c:pt idx="8">
                  <c:v>13.751923308099489</c:v>
                </c:pt>
                <c:pt idx="9">
                  <c:v>15.195643683596005</c:v>
                </c:pt>
                <c:pt idx="10">
                  <c:v>17.01970909696222</c:v>
                </c:pt>
                <c:pt idx="11">
                  <c:v>14.71614330600055</c:v>
                </c:pt>
                <c:pt idx="12">
                  <c:v>15.285789731470123</c:v>
                </c:pt>
                <c:pt idx="13">
                  <c:v>15.79432644140164</c:v>
                </c:pt>
                <c:pt idx="14">
                  <c:v>15.662443462203179</c:v>
                </c:pt>
                <c:pt idx="15">
                  <c:v>18.045146408656841</c:v>
                </c:pt>
                <c:pt idx="16">
                  <c:v>22.383774260663515</c:v>
                </c:pt>
                <c:pt idx="17">
                  <c:v>22.310493878263582</c:v>
                </c:pt>
                <c:pt idx="18">
                  <c:v>24.092415950254733</c:v>
                </c:pt>
                <c:pt idx="19">
                  <c:v>24.956920435939022</c:v>
                </c:pt>
                <c:pt idx="20">
                  <c:v>26.128311574418372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Wealth_LKA!$D$64:$X$64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3.5911623756580635</c:v>
                </c:pt>
                <c:pt idx="2">
                  <c:v>6.9201791986615691</c:v>
                </c:pt>
                <c:pt idx="3">
                  <c:v>13.136575087168634</c:v>
                </c:pt>
                <c:pt idx="4">
                  <c:v>18.443615882822549</c:v>
                </c:pt>
                <c:pt idx="5">
                  <c:v>24.034393546906262</c:v>
                </c:pt>
                <c:pt idx="6">
                  <c:v>27.915150826754441</c:v>
                </c:pt>
                <c:pt idx="7">
                  <c:v>35.512628392710525</c:v>
                </c:pt>
                <c:pt idx="8">
                  <c:v>41.3210094227342</c:v>
                </c:pt>
                <c:pt idx="9">
                  <c:v>46.569989801556311</c:v>
                </c:pt>
                <c:pt idx="10">
                  <c:v>54.215130629449114</c:v>
                </c:pt>
                <c:pt idx="11">
                  <c:v>50.682837995722309</c:v>
                </c:pt>
                <c:pt idx="12">
                  <c:v>55.001432091862497</c:v>
                </c:pt>
                <c:pt idx="13">
                  <c:v>62.21029202653834</c:v>
                </c:pt>
                <c:pt idx="14">
                  <c:v>68.942923222952302</c:v>
                </c:pt>
                <c:pt idx="15">
                  <c:v>77.389947559719658</c:v>
                </c:pt>
                <c:pt idx="16">
                  <c:v>88.902742940945373</c:v>
                </c:pt>
                <c:pt idx="17">
                  <c:v>99.650311098863909</c:v>
                </c:pt>
                <c:pt idx="18">
                  <c:v>109.44752786090564</c:v>
                </c:pt>
                <c:pt idx="19">
                  <c:v>114.81805537318364</c:v>
                </c:pt>
                <c:pt idx="20">
                  <c:v>129.89731458714888</c:v>
                </c:pt>
              </c:numCache>
            </c:numRef>
          </c:val>
        </c:ser>
        <c:marker val="1"/>
        <c:axId val="74071040"/>
        <c:axId val="74081024"/>
      </c:lineChart>
      <c:catAx>
        <c:axId val="7407104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081024"/>
        <c:crosses val="autoZero"/>
        <c:auto val="1"/>
        <c:lblAlgn val="ctr"/>
        <c:lblOffset val="100"/>
      </c:catAx>
      <c:valAx>
        <c:axId val="7408102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0710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Wealth_LKA!$B$40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Wealth_LKA!$D$38:$X$38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Wealth_LKA!$D$40:$X$40</c:f>
              <c:numCache>
                <c:formatCode>_(* #,##0_);_(* \(#,##0\);_(* "-"??_);_(@_)</c:formatCode>
                <c:ptCount val="21"/>
                <c:pt idx="0">
                  <c:v>2036.5958481706584</c:v>
                </c:pt>
                <c:pt idx="1">
                  <c:v>2074.3890537423417</c:v>
                </c:pt>
                <c:pt idx="2">
                  <c:v>2116.0833834248092</c:v>
                </c:pt>
                <c:pt idx="3">
                  <c:v>2175.9545480928869</c:v>
                </c:pt>
                <c:pt idx="4">
                  <c:v>2244.3047991563531</c:v>
                </c:pt>
                <c:pt idx="5">
                  <c:v>2309.7872988179656</c:v>
                </c:pt>
                <c:pt idx="6">
                  <c:v>2383.9379582237952</c:v>
                </c:pt>
                <c:pt idx="7">
                  <c:v>2467.2295656401184</c:v>
                </c:pt>
                <c:pt idx="8">
                  <c:v>2567.4750529487342</c:v>
                </c:pt>
                <c:pt idx="9">
                  <c:v>2662.8366165896809</c:v>
                </c:pt>
                <c:pt idx="10">
                  <c:v>2763.0203056330806</c:v>
                </c:pt>
                <c:pt idx="11">
                  <c:v>2821.4679596982323</c:v>
                </c:pt>
                <c:pt idx="12">
                  <c:v>2880.9623067378111</c:v>
                </c:pt>
                <c:pt idx="13">
                  <c:v>2959.6296700950866</c:v>
                </c:pt>
                <c:pt idx="14">
                  <c:v>3071.2486937284275</c:v>
                </c:pt>
                <c:pt idx="15">
                  <c:v>3201.41035795685</c:v>
                </c:pt>
                <c:pt idx="16">
                  <c:v>3360.647025553043</c:v>
                </c:pt>
                <c:pt idx="17">
                  <c:v>3539.4047132185988</c:v>
                </c:pt>
                <c:pt idx="18">
                  <c:v>3725.7864834124398</c:v>
                </c:pt>
                <c:pt idx="19">
                  <c:v>3905.7510358744894</c:v>
                </c:pt>
                <c:pt idx="20">
                  <c:v>4107.6592218430642</c:v>
                </c:pt>
              </c:numCache>
            </c:numRef>
          </c:val>
        </c:ser>
        <c:ser>
          <c:idx val="1"/>
          <c:order val="1"/>
          <c:tx>
            <c:strRef>
              <c:f>Wealth_LKA!$B$41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Wealth_LKA!$D$38:$X$38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Wealth_LKA!$D$41:$X$41</c:f>
              <c:numCache>
                <c:formatCode>General</c:formatCode>
                <c:ptCount val="21"/>
                <c:pt idx="0">
                  <c:v>13577.188705373128</c:v>
                </c:pt>
                <c:pt idx="1">
                  <c:v>13793.087895091336</c:v>
                </c:pt>
                <c:pt idx="2">
                  <c:v>13997.967685402533</c:v>
                </c:pt>
                <c:pt idx="3">
                  <c:v>14355.840289083228</c:v>
                </c:pt>
                <c:pt idx="4">
                  <c:v>14027.455090045602</c:v>
                </c:pt>
                <c:pt idx="5">
                  <c:v>14280.881970327373</c:v>
                </c:pt>
                <c:pt idx="6">
                  <c:v>14514.570099216204</c:v>
                </c:pt>
                <c:pt idx="7">
                  <c:v>14740.49072134384</c:v>
                </c:pt>
                <c:pt idx="8">
                  <c:v>15494.479074809095</c:v>
                </c:pt>
                <c:pt idx="9">
                  <c:v>15650.576514852752</c:v>
                </c:pt>
                <c:pt idx="10">
                  <c:v>15870.54535725897</c:v>
                </c:pt>
                <c:pt idx="11">
                  <c:v>15440.514009754208</c:v>
                </c:pt>
                <c:pt idx="12">
                  <c:v>15493.741544777478</c:v>
                </c:pt>
                <c:pt idx="13">
                  <c:v>15516.182518843418</c:v>
                </c:pt>
                <c:pt idx="14">
                  <c:v>15415.509514601779</c:v>
                </c:pt>
                <c:pt idx="15">
                  <c:v>15656.688035106583</c:v>
                </c:pt>
                <c:pt idx="16">
                  <c:v>16258.542661240357</c:v>
                </c:pt>
                <c:pt idx="17">
                  <c:v>16092.441631754991</c:v>
                </c:pt>
                <c:pt idx="18">
                  <c:v>16171.482012232787</c:v>
                </c:pt>
                <c:pt idx="19">
                  <c:v>16168.912635483477</c:v>
                </c:pt>
                <c:pt idx="20">
                  <c:v>16151.259935114824</c:v>
                </c:pt>
              </c:numCache>
            </c:numRef>
          </c:val>
        </c:ser>
        <c:ser>
          <c:idx val="2"/>
          <c:order val="2"/>
          <c:tx>
            <c:strRef>
              <c:f>Wealth_LKA!$B$42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Wealth_LKA!$D$38:$X$38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Wealth_LKA!$D$42:$X$42</c:f>
              <c:numCache>
                <c:formatCode>_(* #,##0_);_(* \(#,##0\);_(* "-"??_);_(@_)</c:formatCode>
                <c:ptCount val="21"/>
                <c:pt idx="0">
                  <c:v>1219.9016796339868</c:v>
                </c:pt>
                <c:pt idx="1">
                  <c:v>1199.3564002464536</c:v>
                </c:pt>
                <c:pt idx="2">
                  <c:v>1179.5373285173002</c:v>
                </c:pt>
                <c:pt idx="3">
                  <c:v>1154.1947913387726</c:v>
                </c:pt>
                <c:pt idx="4">
                  <c:v>1137.680212461451</c:v>
                </c:pt>
                <c:pt idx="5">
                  <c:v>1122.958577007387</c:v>
                </c:pt>
                <c:pt idx="6">
                  <c:v>1109.6810469577506</c:v>
                </c:pt>
                <c:pt idx="7">
                  <c:v>1097.9580113615332</c:v>
                </c:pt>
                <c:pt idx="8">
                  <c:v>1086.6877261326517</c:v>
                </c:pt>
                <c:pt idx="9">
                  <c:v>1078.2600805435877</c:v>
                </c:pt>
                <c:pt idx="10">
                  <c:v>1065.164997467956</c:v>
                </c:pt>
                <c:pt idx="11">
                  <c:v>1048.9736534822619</c:v>
                </c:pt>
                <c:pt idx="12">
                  <c:v>1032.1442633214715</c:v>
                </c:pt>
                <c:pt idx="13">
                  <c:v>1016.6414000286539</c:v>
                </c:pt>
                <c:pt idx="14">
                  <c:v>983.49461372371991</c:v>
                </c:pt>
                <c:pt idx="15">
                  <c:v>1013.25116686518</c:v>
                </c:pt>
                <c:pt idx="16">
                  <c:v>982.51087256727783</c:v>
                </c:pt>
                <c:pt idx="17">
                  <c:v>957.51842474341038</c:v>
                </c:pt>
                <c:pt idx="18">
                  <c:v>992.05944459050147</c:v>
                </c:pt>
                <c:pt idx="19">
                  <c:v>960.19224146960244</c:v>
                </c:pt>
                <c:pt idx="20">
                  <c:v>973.12506468454728</c:v>
                </c:pt>
              </c:numCache>
            </c:numRef>
          </c:val>
        </c:ser>
        <c:overlap val="100"/>
        <c:axId val="79308288"/>
        <c:axId val="79309824"/>
      </c:barChart>
      <c:catAx>
        <c:axId val="7930828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309824"/>
        <c:crosses val="autoZero"/>
        <c:auto val="1"/>
        <c:lblAlgn val="ctr"/>
        <c:lblOffset val="100"/>
      </c:catAx>
      <c:valAx>
        <c:axId val="7930982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930828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Wealth_LKA!$B$67:$B$69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Wealth_LKA!$C$67:$C$69</c:f>
              <c:numCache>
                <c:formatCode>_(* #,##0_);_(* \(#,##0\);_(* "-"??_);_(@_)</c:formatCode>
                <c:ptCount val="3"/>
                <c:pt idx="0">
                  <c:v>14.684900706861887</c:v>
                </c:pt>
                <c:pt idx="1">
                  <c:v>79.661235603856383</c:v>
                </c:pt>
                <c:pt idx="2">
                  <c:v>5.6538636892817324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Wealth_LKA!$B$72:$B$75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Wealth_LKA!$C$72:$C$75</c:f>
              <c:numCache>
                <c:formatCode>_(* #,##0_);_(* \(#,##0\);_(* "-"??_);_(@_)</c:formatCode>
                <c:ptCount val="4"/>
                <c:pt idx="0">
                  <c:v>55.704231623110935</c:v>
                </c:pt>
                <c:pt idx="1">
                  <c:v>44.295768376889065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291846426241.54218</v>
      </c>
      <c r="E7" s="13">
        <f t="shared" ref="E7:X7" si="0">+E8+E9+E10</f>
        <v>299401170487.24396</v>
      </c>
      <c r="F7" s="13">
        <f t="shared" si="0"/>
        <v>306804444967.63379</v>
      </c>
      <c r="G7" s="13">
        <f t="shared" si="0"/>
        <v>317032400148.65759</v>
      </c>
      <c r="H7" s="13">
        <f t="shared" si="0"/>
        <v>314931896795.86237</v>
      </c>
      <c r="I7" s="13">
        <f t="shared" si="0"/>
        <v>322910543394.18555</v>
      </c>
      <c r="J7" s="13">
        <f t="shared" si="0"/>
        <v>330280921055.36096</v>
      </c>
      <c r="K7" s="13">
        <f t="shared" si="0"/>
        <v>337341744241.2334</v>
      </c>
      <c r="L7" s="13">
        <f t="shared" si="0"/>
        <v>354443179836.48901</v>
      </c>
      <c r="M7" s="13">
        <f t="shared" si="0"/>
        <v>360881171559.1131</v>
      </c>
      <c r="N7" s="13">
        <f t="shared" si="0"/>
        <v>369254360921.82379</v>
      </c>
      <c r="O7" s="13">
        <f t="shared" si="0"/>
        <v>365397924240.31195</v>
      </c>
      <c r="P7" s="13">
        <f t="shared" si="0"/>
        <v>371332494886.70569</v>
      </c>
      <c r="Q7" s="13">
        <f t="shared" si="0"/>
        <v>377565960627.61627</v>
      </c>
      <c r="R7" s="13">
        <f t="shared" si="0"/>
        <v>381823417873.18201</v>
      </c>
      <c r="S7" s="13">
        <f t="shared" si="0"/>
        <v>394297969011.46759</v>
      </c>
      <c r="T7" s="13">
        <f t="shared" si="0"/>
        <v>413312758740.93317</v>
      </c>
      <c r="U7" s="13">
        <f t="shared" si="0"/>
        <v>417393141150.82599</v>
      </c>
      <c r="V7" s="13">
        <f t="shared" si="0"/>
        <v>427683901493.47015</v>
      </c>
      <c r="W7" s="13">
        <f t="shared" si="0"/>
        <v>434772423811.77258</v>
      </c>
      <c r="X7" s="13">
        <f t="shared" si="0"/>
        <v>442899359629.20593</v>
      </c>
    </row>
    <row r="8" spans="1:24" s="22" customFormat="1" ht="15.75">
      <c r="A8" s="19">
        <v>1</v>
      </c>
      <c r="B8" s="20" t="s">
        <v>5</v>
      </c>
      <c r="C8" s="20"/>
      <c r="D8" s="21">
        <v>35308559976.335411</v>
      </c>
      <c r="E8" s="21">
        <v>36390729201.668701</v>
      </c>
      <c r="F8" s="21">
        <v>37541299876.002991</v>
      </c>
      <c r="G8" s="21">
        <v>39005343070.203011</v>
      </c>
      <c r="H8" s="21">
        <v>40598845411.394646</v>
      </c>
      <c r="I8" s="21">
        <v>42106262944.227516</v>
      </c>
      <c r="J8" s="21">
        <v>43722842980.847504</v>
      </c>
      <c r="K8" s="21">
        <v>45466740513.614471</v>
      </c>
      <c r="L8" s="21">
        <v>47524207140.211113</v>
      </c>
      <c r="M8" s="21">
        <v>49555682346.76178</v>
      </c>
      <c r="N8" s="21">
        <v>51793047722.797768</v>
      </c>
      <c r="O8" s="21">
        <v>53387235511.010231</v>
      </c>
      <c r="P8" s="21">
        <v>55124609349.502731</v>
      </c>
      <c r="Q8" s="21">
        <v>57327591644.180321</v>
      </c>
      <c r="R8" s="21">
        <v>60229041918.225471</v>
      </c>
      <c r="S8" s="21">
        <v>63524100278.53167</v>
      </c>
      <c r="T8" s="21">
        <v>67421535871.936951</v>
      </c>
      <c r="U8" s="21">
        <v>71751764446.23526</v>
      </c>
      <c r="V8" s="21">
        <v>76281003578.303101</v>
      </c>
      <c r="W8" s="21">
        <v>80728522777.136902</v>
      </c>
      <c r="X8" s="21">
        <v>85685561877.026016</v>
      </c>
    </row>
    <row r="9" spans="1:24" s="22" customFormat="1" ht="15.75">
      <c r="A9" s="19">
        <v>2</v>
      </c>
      <c r="B9" s="20" t="s">
        <v>38</v>
      </c>
      <c r="C9" s="20"/>
      <c r="D9" s="21">
        <v>235388372290.11172</v>
      </c>
      <c r="E9" s="21">
        <v>241970292669.80936</v>
      </c>
      <c r="F9" s="21">
        <v>248337048836.79443</v>
      </c>
      <c r="G9" s="21">
        <v>257337395226.15726</v>
      </c>
      <c r="H9" s="21">
        <v>253752734891.4996</v>
      </c>
      <c r="I9" s="21">
        <v>260333309316.31897</v>
      </c>
      <c r="J9" s="21">
        <v>266205866303.4043</v>
      </c>
      <c r="K9" s="21">
        <v>271641551319.03967</v>
      </c>
      <c r="L9" s="21">
        <v>286804279650.22852</v>
      </c>
      <c r="M9" s="21">
        <v>291258950504.82629</v>
      </c>
      <c r="N9" s="21">
        <v>297494705847.62939</v>
      </c>
      <c r="O9" s="21">
        <v>292162225346.68298</v>
      </c>
      <c r="P9" s="21">
        <v>296458738116.96063</v>
      </c>
      <c r="Q9" s="21">
        <v>300546174511.16675</v>
      </c>
      <c r="R9" s="21">
        <v>302307452549.08771</v>
      </c>
      <c r="S9" s="21">
        <v>310668395977.37158</v>
      </c>
      <c r="T9" s="21">
        <v>326180020967.79041</v>
      </c>
      <c r="U9" s="21">
        <v>326230305625.73602</v>
      </c>
      <c r="V9" s="21">
        <v>331091672250.56952</v>
      </c>
      <c r="W9" s="21">
        <v>334197551248.40216</v>
      </c>
      <c r="X9" s="21">
        <v>336914458532.23859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21149493975.095047</v>
      </c>
      <c r="E10" s="21">
        <f t="shared" ref="E10:X10" si="1">+E13+E16+E19+E23</f>
        <v>21040148615.765903</v>
      </c>
      <c r="F10" s="21">
        <f t="shared" si="1"/>
        <v>20926096254.836395</v>
      </c>
      <c r="G10" s="21">
        <f t="shared" si="1"/>
        <v>20689661852.297295</v>
      </c>
      <c r="H10" s="21">
        <f t="shared" si="1"/>
        <v>20580316492.968151</v>
      </c>
      <c r="I10" s="21">
        <f t="shared" si="1"/>
        <v>20470971133.639011</v>
      </c>
      <c r="J10" s="21">
        <f t="shared" si="1"/>
        <v>20352211771.109131</v>
      </c>
      <c r="K10" s="21">
        <f t="shared" si="1"/>
        <v>20233452408.579254</v>
      </c>
      <c r="L10" s="21">
        <f t="shared" si="1"/>
        <v>20114693046.04937</v>
      </c>
      <c r="M10" s="21">
        <f t="shared" si="1"/>
        <v>20066538707.525024</v>
      </c>
      <c r="N10" s="21">
        <f t="shared" si="1"/>
        <v>19966607351.396622</v>
      </c>
      <c r="O10" s="21">
        <f t="shared" si="1"/>
        <v>19848463382.618732</v>
      </c>
      <c r="P10" s="21">
        <f t="shared" si="1"/>
        <v>19749147420.242317</v>
      </c>
      <c r="Q10" s="21">
        <f t="shared" si="1"/>
        <v>19692194472.269222</v>
      </c>
      <c r="R10" s="21">
        <f t="shared" si="1"/>
        <v>19286923405.868835</v>
      </c>
      <c r="S10" s="21">
        <f t="shared" si="1"/>
        <v>20105472755.564339</v>
      </c>
      <c r="T10" s="21">
        <f t="shared" si="1"/>
        <v>19711201901.205811</v>
      </c>
      <c r="U10" s="21">
        <f t="shared" si="1"/>
        <v>19411071078.854664</v>
      </c>
      <c r="V10" s="21">
        <f t="shared" si="1"/>
        <v>20311225664.597557</v>
      </c>
      <c r="W10" s="21">
        <f t="shared" si="1"/>
        <v>19846349786.233498</v>
      </c>
      <c r="X10" s="21">
        <f t="shared" si="1"/>
        <v>20299339219.94136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21149493975.095047</v>
      </c>
      <c r="E11" s="38">
        <f t="shared" ref="E11:X11" si="2">+E13+E16</f>
        <v>21040148615.765903</v>
      </c>
      <c r="F11" s="38">
        <f t="shared" si="2"/>
        <v>20926096254.836395</v>
      </c>
      <c r="G11" s="38">
        <f t="shared" si="2"/>
        <v>20689661852.297295</v>
      </c>
      <c r="H11" s="38">
        <f t="shared" si="2"/>
        <v>20580316492.968151</v>
      </c>
      <c r="I11" s="38">
        <f t="shared" si="2"/>
        <v>20470971133.639011</v>
      </c>
      <c r="J11" s="38">
        <f t="shared" si="2"/>
        <v>20352211771.109131</v>
      </c>
      <c r="K11" s="38">
        <f t="shared" si="2"/>
        <v>20233452408.579254</v>
      </c>
      <c r="L11" s="38">
        <f t="shared" si="2"/>
        <v>20114693046.04937</v>
      </c>
      <c r="M11" s="38">
        <f t="shared" si="2"/>
        <v>20066538707.525024</v>
      </c>
      <c r="N11" s="38">
        <f t="shared" si="2"/>
        <v>19966607351.396622</v>
      </c>
      <c r="O11" s="38">
        <f t="shared" si="2"/>
        <v>19848463382.618732</v>
      </c>
      <c r="P11" s="38">
        <f t="shared" si="2"/>
        <v>19749147420.242317</v>
      </c>
      <c r="Q11" s="38">
        <f t="shared" si="2"/>
        <v>19692194472.269222</v>
      </c>
      <c r="R11" s="38">
        <f t="shared" si="2"/>
        <v>19286923405.868835</v>
      </c>
      <c r="S11" s="38">
        <f t="shared" si="2"/>
        <v>20105472755.564339</v>
      </c>
      <c r="T11" s="38">
        <f t="shared" si="2"/>
        <v>19711201901.205811</v>
      </c>
      <c r="U11" s="38">
        <f t="shared" si="2"/>
        <v>19411071078.854664</v>
      </c>
      <c r="V11" s="38">
        <f t="shared" si="2"/>
        <v>20311225664.597557</v>
      </c>
      <c r="W11" s="38">
        <f t="shared" si="2"/>
        <v>19846349786.233498</v>
      </c>
      <c r="X11" s="38">
        <f t="shared" si="2"/>
        <v>20299339219.94136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11009676743.262638</v>
      </c>
      <c r="E13" s="13">
        <f t="shared" ref="E13:X13" si="4">+E14+E15</f>
        <v>11023797748.063744</v>
      </c>
      <c r="F13" s="13">
        <f t="shared" si="4"/>
        <v>11033211751.264481</v>
      </c>
      <c r="G13" s="13">
        <f t="shared" si="4"/>
        <v>10920243712.855631</v>
      </c>
      <c r="H13" s="13">
        <f t="shared" si="4"/>
        <v>10934364717.656736</v>
      </c>
      <c r="I13" s="13">
        <f t="shared" si="4"/>
        <v>10948485722.457844</v>
      </c>
      <c r="J13" s="13">
        <f t="shared" si="4"/>
        <v>10953192724.058212</v>
      </c>
      <c r="K13" s="13">
        <f t="shared" si="4"/>
        <v>10957899725.658581</v>
      </c>
      <c r="L13" s="13">
        <f t="shared" si="4"/>
        <v>10962606727.258949</v>
      </c>
      <c r="M13" s="13">
        <f t="shared" si="4"/>
        <v>11037918752.864851</v>
      </c>
      <c r="N13" s="13">
        <f t="shared" si="4"/>
        <v>11061453760.866695</v>
      </c>
      <c r="O13" s="13">
        <f t="shared" si="4"/>
        <v>11066160762.467064</v>
      </c>
      <c r="P13" s="13">
        <f t="shared" si="4"/>
        <v>11089695770.468908</v>
      </c>
      <c r="Q13" s="13">
        <f t="shared" si="4"/>
        <v>11155593792.874071</v>
      </c>
      <c r="R13" s="13">
        <f t="shared" si="4"/>
        <v>10873173696.851942</v>
      </c>
      <c r="S13" s="13">
        <f t="shared" si="4"/>
        <v>11814574016.925703</v>
      </c>
      <c r="T13" s="13">
        <f t="shared" si="4"/>
        <v>11485083904.899887</v>
      </c>
      <c r="U13" s="13">
        <f t="shared" si="4"/>
        <v>11249733824.881447</v>
      </c>
      <c r="V13" s="13">
        <f t="shared" si="4"/>
        <v>12214669152.957052</v>
      </c>
      <c r="W13" s="13">
        <f t="shared" si="4"/>
        <v>11814574016.925703</v>
      </c>
      <c r="X13" s="13">
        <f t="shared" si="4"/>
        <v>12332344192.966272</v>
      </c>
    </row>
    <row r="14" spans="1:24" ht="15.75">
      <c r="A14" s="8" t="s">
        <v>43</v>
      </c>
      <c r="B14" s="2" t="s">
        <v>27</v>
      </c>
      <c r="C14" s="10"/>
      <c r="D14" s="11">
        <v>8943303040.7007313</v>
      </c>
      <c r="E14" s="11">
        <v>8957424045.5018387</v>
      </c>
      <c r="F14" s="11">
        <v>8966838048.7025757</v>
      </c>
      <c r="G14" s="11">
        <v>8849163008.6933556</v>
      </c>
      <c r="H14" s="11">
        <v>8863284013.4944611</v>
      </c>
      <c r="I14" s="11">
        <v>8877405018.2955685</v>
      </c>
      <c r="J14" s="11">
        <v>8882112019.895937</v>
      </c>
      <c r="K14" s="11">
        <v>8886819021.4963055</v>
      </c>
      <c r="L14" s="11">
        <v>8891526023.096674</v>
      </c>
      <c r="M14" s="11">
        <v>8966838048.7025757</v>
      </c>
      <c r="N14" s="11">
        <v>8990373056.7044201</v>
      </c>
      <c r="O14" s="11">
        <v>8995080058.3047886</v>
      </c>
      <c r="P14" s="11">
        <v>9018615066.306633</v>
      </c>
      <c r="Q14" s="11">
        <v>9084513088.7117958</v>
      </c>
      <c r="R14" s="11">
        <v>8802092992.6896667</v>
      </c>
      <c r="S14" s="11">
        <v>9743493312.7634277</v>
      </c>
      <c r="T14" s="11">
        <v>9414003200.7376118</v>
      </c>
      <c r="U14" s="11">
        <v>9178653120.7191715</v>
      </c>
      <c r="V14" s="11">
        <v>10143588448.794777</v>
      </c>
      <c r="W14" s="11">
        <v>9743493312.7634277</v>
      </c>
      <c r="X14" s="11">
        <v>10261263488.803997</v>
      </c>
    </row>
    <row r="15" spans="1:24" ht="15.75">
      <c r="A15" s="8" t="s">
        <v>47</v>
      </c>
      <c r="B15" s="2" t="s">
        <v>6</v>
      </c>
      <c r="C15" s="10"/>
      <c r="D15" s="11">
        <v>2066373702.5619059</v>
      </c>
      <c r="E15" s="11">
        <v>2066373702.5619059</v>
      </c>
      <c r="F15" s="11">
        <v>2066373702.5619059</v>
      </c>
      <c r="G15" s="11">
        <v>2071080704.1622746</v>
      </c>
      <c r="H15" s="11">
        <v>2071080704.1622746</v>
      </c>
      <c r="I15" s="11">
        <v>2071080704.1622746</v>
      </c>
      <c r="J15" s="11">
        <v>2071080704.1622746</v>
      </c>
      <c r="K15" s="11">
        <v>2071080704.1622746</v>
      </c>
      <c r="L15" s="11">
        <v>2071080704.1622746</v>
      </c>
      <c r="M15" s="11">
        <v>2071080704.1622746</v>
      </c>
      <c r="N15" s="11">
        <v>2071080704.1622746</v>
      </c>
      <c r="O15" s="11">
        <v>2071080704.1622746</v>
      </c>
      <c r="P15" s="11">
        <v>2071080704.1622746</v>
      </c>
      <c r="Q15" s="11">
        <v>2071080704.1622746</v>
      </c>
      <c r="R15" s="11">
        <v>2071080704.1622746</v>
      </c>
      <c r="S15" s="11">
        <v>2071080704.1622746</v>
      </c>
      <c r="T15" s="11">
        <v>2071080704.1622746</v>
      </c>
      <c r="U15" s="11">
        <v>2071080704.1622746</v>
      </c>
      <c r="V15" s="11">
        <v>2071080704.1622746</v>
      </c>
      <c r="W15" s="11">
        <v>2071080704.1622746</v>
      </c>
      <c r="X15" s="11">
        <v>2071080704.1622746</v>
      </c>
    </row>
    <row r="16" spans="1:24" ht="15.75">
      <c r="A16" s="15" t="s">
        <v>44</v>
      </c>
      <c r="B16" s="10" t="s">
        <v>11</v>
      </c>
      <c r="C16" s="10"/>
      <c r="D16" s="13">
        <f>+D17+D18</f>
        <v>10139817231.832409</v>
      </c>
      <c r="E16" s="13">
        <f t="shared" ref="E16:X16" si="5">+E17+E18</f>
        <v>10016350867.70216</v>
      </c>
      <c r="F16" s="13">
        <f t="shared" si="5"/>
        <v>9892884503.5719128</v>
      </c>
      <c r="G16" s="13">
        <f t="shared" si="5"/>
        <v>9769418139.4416637</v>
      </c>
      <c r="H16" s="13">
        <f t="shared" si="5"/>
        <v>9645951775.3114147</v>
      </c>
      <c r="I16" s="13">
        <f t="shared" si="5"/>
        <v>9522485411.1811676</v>
      </c>
      <c r="J16" s="13">
        <f t="shared" si="5"/>
        <v>9399019047.0509205</v>
      </c>
      <c r="K16" s="13">
        <f t="shared" si="5"/>
        <v>9275552682.9206715</v>
      </c>
      <c r="L16" s="13">
        <f t="shared" si="5"/>
        <v>9152086318.7904224</v>
      </c>
      <c r="M16" s="13">
        <f t="shared" si="5"/>
        <v>9028619954.6601753</v>
      </c>
      <c r="N16" s="13">
        <f t="shared" si="5"/>
        <v>8905153590.5299263</v>
      </c>
      <c r="O16" s="13">
        <f t="shared" si="5"/>
        <v>8782302620.1516685</v>
      </c>
      <c r="P16" s="13">
        <f t="shared" si="5"/>
        <v>8659451649.7734089</v>
      </c>
      <c r="Q16" s="13">
        <f t="shared" si="5"/>
        <v>8536600679.3951521</v>
      </c>
      <c r="R16" s="13">
        <f t="shared" si="5"/>
        <v>8413749709.0168915</v>
      </c>
      <c r="S16" s="13">
        <f t="shared" si="5"/>
        <v>8290898738.6386347</v>
      </c>
      <c r="T16" s="13">
        <f t="shared" si="5"/>
        <v>8226117996.3059244</v>
      </c>
      <c r="U16" s="13">
        <f t="shared" si="5"/>
        <v>8161337253.9732161</v>
      </c>
      <c r="V16" s="13">
        <f t="shared" si="5"/>
        <v>8096556511.6405067</v>
      </c>
      <c r="W16" s="13">
        <f t="shared" si="5"/>
        <v>8031775769.3077965</v>
      </c>
      <c r="X16" s="13">
        <f t="shared" si="5"/>
        <v>7966995026.9750881</v>
      </c>
    </row>
    <row r="17" spans="1:24">
      <c r="A17" s="8" t="s">
        <v>45</v>
      </c>
      <c r="B17" s="2" t="s">
        <v>7</v>
      </c>
      <c r="C17" s="2"/>
      <c r="D17" s="14">
        <v>794261924.27000082</v>
      </c>
      <c r="E17" s="14">
        <v>780299932.1021775</v>
      </c>
      <c r="F17" s="14">
        <v>766337939.93435442</v>
      </c>
      <c r="G17" s="14">
        <v>752375947.76653099</v>
      </c>
      <c r="H17" s="14">
        <v>738413955.59870768</v>
      </c>
      <c r="I17" s="14">
        <v>724451963.43088436</v>
      </c>
      <c r="J17" s="14">
        <v>710489971.26306117</v>
      </c>
      <c r="K17" s="14">
        <v>696527979.09523797</v>
      </c>
      <c r="L17" s="14">
        <v>682565986.92741466</v>
      </c>
      <c r="M17" s="14">
        <v>668603994.75959134</v>
      </c>
      <c r="N17" s="14">
        <v>654642002.59176815</v>
      </c>
      <c r="O17" s="14">
        <v>640852066.6376251</v>
      </c>
      <c r="P17" s="14">
        <v>627062130.68348193</v>
      </c>
      <c r="Q17" s="14">
        <v>613272194.72933877</v>
      </c>
      <c r="R17" s="14">
        <v>599482258.7751956</v>
      </c>
      <c r="S17" s="14">
        <v>585692322.82105255</v>
      </c>
      <c r="T17" s="14">
        <v>576772110.31532896</v>
      </c>
      <c r="U17" s="14">
        <v>567851897.80960548</v>
      </c>
      <c r="V17" s="14">
        <v>558931685.30388188</v>
      </c>
      <c r="W17" s="14">
        <v>550011472.79815829</v>
      </c>
      <c r="X17" s="14">
        <v>541091260.29243469</v>
      </c>
    </row>
    <row r="18" spans="1:24">
      <c r="A18" s="8" t="s">
        <v>46</v>
      </c>
      <c r="B18" s="2" t="s">
        <v>62</v>
      </c>
      <c r="C18" s="2"/>
      <c r="D18" s="14">
        <v>9345555307.5624084</v>
      </c>
      <c r="E18" s="14">
        <v>9236050935.5999832</v>
      </c>
      <c r="F18" s="14">
        <v>9126546563.637558</v>
      </c>
      <c r="G18" s="14">
        <v>9017042191.6751328</v>
      </c>
      <c r="H18" s="14">
        <v>8907537819.7127075</v>
      </c>
      <c r="I18" s="14">
        <v>8798033447.7502823</v>
      </c>
      <c r="J18" s="14">
        <v>8688529075.787859</v>
      </c>
      <c r="K18" s="14">
        <v>8579024703.8254337</v>
      </c>
      <c r="L18" s="14">
        <v>8469520331.8630085</v>
      </c>
      <c r="M18" s="14">
        <v>8360015959.9005842</v>
      </c>
      <c r="N18" s="14">
        <v>8250511587.938159</v>
      </c>
      <c r="O18" s="14">
        <v>8141450553.5140438</v>
      </c>
      <c r="P18" s="14">
        <v>8032389519.0899277</v>
      </c>
      <c r="Q18" s="14">
        <v>7923328484.6658134</v>
      </c>
      <c r="R18" s="14">
        <v>7814267450.2416964</v>
      </c>
      <c r="S18" s="14">
        <v>7705206415.8175821</v>
      </c>
      <c r="T18" s="14">
        <v>7649345885.9905958</v>
      </c>
      <c r="U18" s="14">
        <v>7593485356.1636105</v>
      </c>
      <c r="V18" s="14">
        <v>7537624826.3366251</v>
      </c>
      <c r="W18" s="14">
        <v>7481764296.5096378</v>
      </c>
      <c r="X18" s="14">
        <v>7425903766.6826534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12021267948.57226</v>
      </c>
      <c r="E35" s="11">
        <v>12600807534.66744</v>
      </c>
      <c r="F35" s="11">
        <v>13152591538.341009</v>
      </c>
      <c r="G35" s="11">
        <v>14062172981.904711</v>
      </c>
      <c r="H35" s="11">
        <v>14856572539.839741</v>
      </c>
      <c r="I35" s="11">
        <v>15678047025.57806</v>
      </c>
      <c r="J35" s="11">
        <v>16267115776.216631</v>
      </c>
      <c r="K35" s="11">
        <v>17315664202.61364</v>
      </c>
      <c r="L35" s="11">
        <v>18138046227.83049</v>
      </c>
      <c r="M35" s="11">
        <v>18913378927.079239</v>
      </c>
      <c r="N35" s="11">
        <v>20044235788.561501</v>
      </c>
      <c r="O35" s="11">
        <v>19769752262.836639</v>
      </c>
      <c r="P35" s="11">
        <v>20564529857.956261</v>
      </c>
      <c r="Q35" s="11">
        <v>21786118265.947929</v>
      </c>
      <c r="R35" s="11">
        <v>22972385755.830269</v>
      </c>
      <c r="S35" s="11">
        <v>24406264194.408669</v>
      </c>
      <c r="T35" s="11">
        <v>26277807774.499271</v>
      </c>
      <c r="U35" s="11">
        <v>28063864676.987862</v>
      </c>
      <c r="V35" s="11">
        <v>29733689362.48103</v>
      </c>
      <c r="W35" s="11">
        <v>30787069754.053051</v>
      </c>
      <c r="X35" s="11">
        <v>33252344140.867802</v>
      </c>
    </row>
    <row r="36" spans="1:24" ht="15.75">
      <c r="A36" s="25">
        <v>5</v>
      </c>
      <c r="B36" s="9" t="s">
        <v>9</v>
      </c>
      <c r="C36" s="10"/>
      <c r="D36" s="11">
        <v>17337047.999999996</v>
      </c>
      <c r="E36" s="11">
        <v>17542866</v>
      </c>
      <c r="F36" s="11">
        <v>17740935.999999996</v>
      </c>
      <c r="G36" s="11">
        <v>17925624</v>
      </c>
      <c r="H36" s="11">
        <v>18089719.999999993</v>
      </c>
      <c r="I36" s="11">
        <v>18229498.000000004</v>
      </c>
      <c r="J36" s="11">
        <v>18340596</v>
      </c>
      <c r="K36" s="11">
        <v>18428257</v>
      </c>
      <c r="L36" s="11">
        <v>18510095.000000004</v>
      </c>
      <c r="M36" s="11">
        <v>18610109.999999996</v>
      </c>
      <c r="N36" s="11">
        <v>18745084</v>
      </c>
      <c r="O36" s="11">
        <v>18921793.999999993</v>
      </c>
      <c r="P36" s="11">
        <v>19134096.000000004</v>
      </c>
      <c r="Q36" s="11">
        <v>19369853</v>
      </c>
      <c r="R36" s="11">
        <v>19610604</v>
      </c>
      <c r="S36" s="11">
        <v>19842535.999999996</v>
      </c>
      <c r="T36" s="11">
        <v>20062070.000000004</v>
      </c>
      <c r="U36" s="11">
        <v>20272268.999999993</v>
      </c>
      <c r="V36" s="11">
        <v>20473798.999999993</v>
      </c>
      <c r="W36" s="11">
        <v>20669141.999999996</v>
      </c>
      <c r="X36" s="11">
        <v>20859949.000000004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16833.686233177774</v>
      </c>
      <c r="E39" s="11">
        <f t="shared" si="8"/>
        <v>17066.833349080131</v>
      </c>
      <c r="F39" s="11">
        <f t="shared" si="8"/>
        <v>17293.58839734464</v>
      </c>
      <c r="G39" s="11">
        <f t="shared" si="8"/>
        <v>17685.98962851489</v>
      </c>
      <c r="H39" s="11">
        <f t="shared" si="8"/>
        <v>17409.440101663404</v>
      </c>
      <c r="I39" s="11">
        <f t="shared" si="8"/>
        <v>17713.627846152729</v>
      </c>
      <c r="J39" s="11">
        <f t="shared" si="8"/>
        <v>18008.189104397752</v>
      </c>
      <c r="K39" s="11">
        <f t="shared" si="8"/>
        <v>18305.67829834549</v>
      </c>
      <c r="L39" s="11">
        <f t="shared" si="8"/>
        <v>19148.641853890484</v>
      </c>
      <c r="M39" s="11">
        <f t="shared" si="8"/>
        <v>19391.673211986021</v>
      </c>
      <c r="N39" s="11">
        <f t="shared" si="8"/>
        <v>19698.730660360008</v>
      </c>
      <c r="O39" s="11">
        <f t="shared" si="8"/>
        <v>19310.9556229347</v>
      </c>
      <c r="P39" s="11">
        <f t="shared" si="8"/>
        <v>19406.848114836761</v>
      </c>
      <c r="Q39" s="11">
        <f t="shared" si="8"/>
        <v>19492.453588967157</v>
      </c>
      <c r="R39" s="11">
        <f t="shared" si="8"/>
        <v>19470.252822053924</v>
      </c>
      <c r="S39" s="11">
        <f t="shared" si="8"/>
        <v>19871.349559928614</v>
      </c>
      <c r="T39" s="11">
        <f t="shared" si="8"/>
        <v>20601.700559360677</v>
      </c>
      <c r="U39" s="11">
        <f t="shared" si="8"/>
        <v>20589.364769717002</v>
      </c>
      <c r="V39" s="11">
        <f t="shared" si="8"/>
        <v>20889.327940235729</v>
      </c>
      <c r="W39" s="11">
        <f t="shared" si="8"/>
        <v>21034.85591282757</v>
      </c>
      <c r="X39" s="11">
        <f t="shared" si="8"/>
        <v>21232.044221642434</v>
      </c>
    </row>
    <row r="40" spans="1:24" ht="15.75">
      <c r="B40" s="20" t="s">
        <v>5</v>
      </c>
      <c r="C40" s="7"/>
      <c r="D40" s="11">
        <f t="shared" ref="D40:X40" si="9">+D8/D36</f>
        <v>2036.5958481706584</v>
      </c>
      <c r="E40" s="11">
        <f t="shared" si="9"/>
        <v>2074.3890537423417</v>
      </c>
      <c r="F40" s="11">
        <f t="shared" si="9"/>
        <v>2116.0833834248092</v>
      </c>
      <c r="G40" s="11">
        <f t="shared" si="9"/>
        <v>2175.9545480928869</v>
      </c>
      <c r="H40" s="11">
        <f t="shared" si="9"/>
        <v>2244.3047991563531</v>
      </c>
      <c r="I40" s="11">
        <f t="shared" si="9"/>
        <v>2309.7872988179656</v>
      </c>
      <c r="J40" s="11">
        <f t="shared" si="9"/>
        <v>2383.9379582237952</v>
      </c>
      <c r="K40" s="11">
        <f t="shared" si="9"/>
        <v>2467.2295656401184</v>
      </c>
      <c r="L40" s="11">
        <f t="shared" si="9"/>
        <v>2567.4750529487342</v>
      </c>
      <c r="M40" s="11">
        <f t="shared" si="9"/>
        <v>2662.8366165896809</v>
      </c>
      <c r="N40" s="11">
        <f t="shared" si="9"/>
        <v>2763.0203056330806</v>
      </c>
      <c r="O40" s="11">
        <f t="shared" si="9"/>
        <v>2821.4679596982323</v>
      </c>
      <c r="P40" s="11">
        <f t="shared" si="9"/>
        <v>2880.9623067378111</v>
      </c>
      <c r="Q40" s="11">
        <f t="shared" si="9"/>
        <v>2959.6296700950866</v>
      </c>
      <c r="R40" s="11">
        <f t="shared" si="9"/>
        <v>3071.2486937284275</v>
      </c>
      <c r="S40" s="11">
        <f t="shared" si="9"/>
        <v>3201.41035795685</v>
      </c>
      <c r="T40" s="11">
        <f t="shared" si="9"/>
        <v>3360.647025553043</v>
      </c>
      <c r="U40" s="11">
        <f t="shared" si="9"/>
        <v>3539.4047132185988</v>
      </c>
      <c r="V40" s="11">
        <f t="shared" si="9"/>
        <v>3725.7864834124398</v>
      </c>
      <c r="W40" s="11">
        <f t="shared" si="9"/>
        <v>3905.7510358744894</v>
      </c>
      <c r="X40" s="11">
        <f t="shared" si="9"/>
        <v>4107.6592218430642</v>
      </c>
    </row>
    <row r="41" spans="1:24" ht="15.75">
      <c r="B41" s="20" t="s">
        <v>38</v>
      </c>
      <c r="C41" s="7"/>
      <c r="D41" s="37">
        <f>+D9/D36</f>
        <v>13577.188705373128</v>
      </c>
      <c r="E41" s="37">
        <f t="shared" ref="E41:X41" si="10">+E9/E36</f>
        <v>13793.087895091336</v>
      </c>
      <c r="F41" s="37">
        <f t="shared" si="10"/>
        <v>13997.967685402533</v>
      </c>
      <c r="G41" s="37">
        <f t="shared" si="10"/>
        <v>14355.840289083228</v>
      </c>
      <c r="H41" s="37">
        <f t="shared" si="10"/>
        <v>14027.455090045602</v>
      </c>
      <c r="I41" s="37">
        <f t="shared" si="10"/>
        <v>14280.881970327373</v>
      </c>
      <c r="J41" s="37">
        <f t="shared" si="10"/>
        <v>14514.570099216204</v>
      </c>
      <c r="K41" s="37">
        <f t="shared" si="10"/>
        <v>14740.49072134384</v>
      </c>
      <c r="L41" s="37">
        <f t="shared" si="10"/>
        <v>15494.479074809095</v>
      </c>
      <c r="M41" s="37">
        <f t="shared" si="10"/>
        <v>15650.576514852752</v>
      </c>
      <c r="N41" s="37">
        <f t="shared" si="10"/>
        <v>15870.54535725897</v>
      </c>
      <c r="O41" s="37">
        <f t="shared" si="10"/>
        <v>15440.514009754208</v>
      </c>
      <c r="P41" s="37">
        <f t="shared" si="10"/>
        <v>15493.741544777478</v>
      </c>
      <c r="Q41" s="37">
        <f t="shared" si="10"/>
        <v>15516.182518843418</v>
      </c>
      <c r="R41" s="37">
        <f t="shared" si="10"/>
        <v>15415.509514601779</v>
      </c>
      <c r="S41" s="37">
        <f t="shared" si="10"/>
        <v>15656.688035106583</v>
      </c>
      <c r="T41" s="37">
        <f t="shared" si="10"/>
        <v>16258.542661240357</v>
      </c>
      <c r="U41" s="37">
        <f t="shared" si="10"/>
        <v>16092.441631754991</v>
      </c>
      <c r="V41" s="37">
        <f t="shared" si="10"/>
        <v>16171.482012232787</v>
      </c>
      <c r="W41" s="37">
        <f t="shared" si="10"/>
        <v>16168.912635483477</v>
      </c>
      <c r="X41" s="37">
        <f t="shared" si="10"/>
        <v>16151.259935114824</v>
      </c>
    </row>
    <row r="42" spans="1:24" ht="15.75">
      <c r="B42" s="20" t="s">
        <v>10</v>
      </c>
      <c r="C42" s="9"/>
      <c r="D42" s="11">
        <f t="shared" ref="D42:X42" si="11">+D10/D36</f>
        <v>1219.9016796339868</v>
      </c>
      <c r="E42" s="11">
        <f t="shared" si="11"/>
        <v>1199.3564002464536</v>
      </c>
      <c r="F42" s="11">
        <f t="shared" si="11"/>
        <v>1179.5373285173002</v>
      </c>
      <c r="G42" s="11">
        <f t="shared" si="11"/>
        <v>1154.1947913387726</v>
      </c>
      <c r="H42" s="11">
        <f t="shared" si="11"/>
        <v>1137.680212461451</v>
      </c>
      <c r="I42" s="11">
        <f t="shared" si="11"/>
        <v>1122.958577007387</v>
      </c>
      <c r="J42" s="11">
        <f t="shared" si="11"/>
        <v>1109.6810469577506</v>
      </c>
      <c r="K42" s="11">
        <f t="shared" si="11"/>
        <v>1097.9580113615332</v>
      </c>
      <c r="L42" s="11">
        <f t="shared" si="11"/>
        <v>1086.6877261326517</v>
      </c>
      <c r="M42" s="11">
        <f t="shared" si="11"/>
        <v>1078.2600805435877</v>
      </c>
      <c r="N42" s="11">
        <f t="shared" si="11"/>
        <v>1065.164997467956</v>
      </c>
      <c r="O42" s="11">
        <f t="shared" si="11"/>
        <v>1048.9736534822619</v>
      </c>
      <c r="P42" s="11">
        <f t="shared" si="11"/>
        <v>1032.1442633214715</v>
      </c>
      <c r="Q42" s="11">
        <f t="shared" si="11"/>
        <v>1016.6414000286539</v>
      </c>
      <c r="R42" s="11">
        <f t="shared" si="11"/>
        <v>983.49461372371991</v>
      </c>
      <c r="S42" s="11">
        <f t="shared" si="11"/>
        <v>1013.25116686518</v>
      </c>
      <c r="T42" s="11">
        <f t="shared" si="11"/>
        <v>982.51087256727783</v>
      </c>
      <c r="U42" s="11">
        <f t="shared" si="11"/>
        <v>957.51842474341038</v>
      </c>
      <c r="V42" s="11">
        <f t="shared" si="11"/>
        <v>992.05944459050147</v>
      </c>
      <c r="W42" s="11">
        <f t="shared" si="11"/>
        <v>960.19224146960244</v>
      </c>
      <c r="X42" s="11">
        <f t="shared" si="11"/>
        <v>973.12506468454728</v>
      </c>
    </row>
    <row r="43" spans="1:24" ht="15.75">
      <c r="B43" s="26" t="s">
        <v>32</v>
      </c>
      <c r="C43" s="9"/>
      <c r="D43" s="11">
        <f t="shared" ref="D43:X43" si="12">+D11/D36</f>
        <v>1219.9016796339868</v>
      </c>
      <c r="E43" s="11">
        <f t="shared" si="12"/>
        <v>1199.3564002464536</v>
      </c>
      <c r="F43" s="11">
        <f t="shared" si="12"/>
        <v>1179.5373285173002</v>
      </c>
      <c r="G43" s="11">
        <f t="shared" si="12"/>
        <v>1154.1947913387726</v>
      </c>
      <c r="H43" s="11">
        <f t="shared" si="12"/>
        <v>1137.680212461451</v>
      </c>
      <c r="I43" s="11">
        <f t="shared" si="12"/>
        <v>1122.958577007387</v>
      </c>
      <c r="J43" s="11">
        <f t="shared" si="12"/>
        <v>1109.6810469577506</v>
      </c>
      <c r="K43" s="11">
        <f t="shared" si="12"/>
        <v>1097.9580113615332</v>
      </c>
      <c r="L43" s="11">
        <f t="shared" si="12"/>
        <v>1086.6877261326517</v>
      </c>
      <c r="M43" s="11">
        <f t="shared" si="12"/>
        <v>1078.2600805435877</v>
      </c>
      <c r="N43" s="11">
        <f t="shared" si="12"/>
        <v>1065.164997467956</v>
      </c>
      <c r="O43" s="11">
        <f t="shared" si="12"/>
        <v>1048.9736534822619</v>
      </c>
      <c r="P43" s="11">
        <f t="shared" si="12"/>
        <v>1032.1442633214715</v>
      </c>
      <c r="Q43" s="11">
        <f t="shared" si="12"/>
        <v>1016.6414000286539</v>
      </c>
      <c r="R43" s="11">
        <f t="shared" si="12"/>
        <v>983.49461372371991</v>
      </c>
      <c r="S43" s="11">
        <f t="shared" si="12"/>
        <v>1013.25116686518</v>
      </c>
      <c r="T43" s="11">
        <f t="shared" si="12"/>
        <v>982.51087256727783</v>
      </c>
      <c r="U43" s="11">
        <f t="shared" si="12"/>
        <v>957.51842474341038</v>
      </c>
      <c r="V43" s="11">
        <f t="shared" si="12"/>
        <v>992.05944459050147</v>
      </c>
      <c r="W43" s="11">
        <f t="shared" si="12"/>
        <v>960.19224146960244</v>
      </c>
      <c r="X43" s="11">
        <f t="shared" si="12"/>
        <v>973.12506468454728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635.03756483010488</v>
      </c>
      <c r="E45" s="11">
        <f t="shared" si="14"/>
        <v>628.39206250926975</v>
      </c>
      <c r="F45" s="11">
        <f t="shared" si="14"/>
        <v>621.90696991773621</v>
      </c>
      <c r="G45" s="11">
        <f t="shared" si="14"/>
        <v>609.19740996774397</v>
      </c>
      <c r="H45" s="11">
        <f t="shared" si="14"/>
        <v>604.45184987145967</v>
      </c>
      <c r="I45" s="11">
        <f t="shared" si="14"/>
        <v>600.59172899099258</v>
      </c>
      <c r="J45" s="11">
        <f t="shared" si="14"/>
        <v>597.21029371445798</v>
      </c>
      <c r="K45" s="11">
        <f t="shared" si="14"/>
        <v>594.62485929399509</v>
      </c>
      <c r="L45" s="11">
        <f t="shared" si="14"/>
        <v>592.25016010230888</v>
      </c>
      <c r="M45" s="11">
        <f t="shared" si="14"/>
        <v>593.11410587389616</v>
      </c>
      <c r="N45" s="11">
        <f t="shared" si="14"/>
        <v>590.09891664751649</v>
      </c>
      <c r="O45" s="11">
        <f t="shared" si="14"/>
        <v>584.83676349436359</v>
      </c>
      <c r="P45" s="11">
        <f t="shared" si="14"/>
        <v>579.57772190904166</v>
      </c>
      <c r="Q45" s="11">
        <f t="shared" si="14"/>
        <v>575.92557841683526</v>
      </c>
      <c r="R45" s="11">
        <f t="shared" si="14"/>
        <v>554.45378922811062</v>
      </c>
      <c r="S45" s="11">
        <f t="shared" si="14"/>
        <v>595.41653430416886</v>
      </c>
      <c r="T45" s="11">
        <f t="shared" si="14"/>
        <v>572.47751128870971</v>
      </c>
      <c r="U45" s="11">
        <f t="shared" si="14"/>
        <v>554.93215016441673</v>
      </c>
      <c r="V45" s="11">
        <f t="shared" si="14"/>
        <v>596.60003270311756</v>
      </c>
      <c r="W45" s="11">
        <f t="shared" si="14"/>
        <v>571.6044728380939</v>
      </c>
      <c r="X45" s="11">
        <f t="shared" si="14"/>
        <v>591.19723605106947</v>
      </c>
    </row>
    <row r="46" spans="1:24" ht="15.75">
      <c r="B46" s="10" t="s">
        <v>11</v>
      </c>
      <c r="C46" s="9"/>
      <c r="D46" s="11">
        <f t="shared" ref="D46:X46" si="15">+D16/D36</f>
        <v>584.86411480388188</v>
      </c>
      <c r="E46" s="11">
        <f t="shared" si="15"/>
        <v>570.96433773718388</v>
      </c>
      <c r="F46" s="11">
        <f t="shared" si="15"/>
        <v>557.63035859956403</v>
      </c>
      <c r="G46" s="11">
        <f t="shared" si="15"/>
        <v>544.99738137102861</v>
      </c>
      <c r="H46" s="11">
        <f t="shared" si="15"/>
        <v>533.22836258999132</v>
      </c>
      <c r="I46" s="11">
        <f t="shared" si="15"/>
        <v>522.36684801639444</v>
      </c>
      <c r="J46" s="11">
        <f t="shared" si="15"/>
        <v>512.47075324329262</v>
      </c>
      <c r="K46" s="11">
        <f t="shared" si="15"/>
        <v>503.33315206753798</v>
      </c>
      <c r="L46" s="11">
        <f t="shared" si="15"/>
        <v>494.43756603034291</v>
      </c>
      <c r="M46" s="11">
        <f t="shared" si="15"/>
        <v>485.14597466969173</v>
      </c>
      <c r="N46" s="11">
        <f t="shared" si="15"/>
        <v>475.06608082043942</v>
      </c>
      <c r="O46" s="11">
        <f t="shared" si="15"/>
        <v>464.1368899878982</v>
      </c>
      <c r="P46" s="11">
        <f t="shared" si="15"/>
        <v>452.56654141242979</v>
      </c>
      <c r="Q46" s="11">
        <f t="shared" si="15"/>
        <v>440.71582161181874</v>
      </c>
      <c r="R46" s="11">
        <f t="shared" si="15"/>
        <v>429.04082449560917</v>
      </c>
      <c r="S46" s="11">
        <f t="shared" si="15"/>
        <v>417.83463256101118</v>
      </c>
      <c r="T46" s="11">
        <f t="shared" si="15"/>
        <v>410.03336127856812</v>
      </c>
      <c r="U46" s="11">
        <f t="shared" si="15"/>
        <v>402.58627457899354</v>
      </c>
      <c r="V46" s="11">
        <f t="shared" si="15"/>
        <v>395.45941188738396</v>
      </c>
      <c r="W46" s="11">
        <f t="shared" si="15"/>
        <v>388.58776863150865</v>
      </c>
      <c r="X46" s="11">
        <f t="shared" si="15"/>
        <v>381.92782863347782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693.38609136758816</v>
      </c>
      <c r="E50" s="11">
        <f t="shared" ref="E50:X50" si="18">+E35/E36</f>
        <v>718.28671179882701</v>
      </c>
      <c r="F50" s="11">
        <f t="shared" si="18"/>
        <v>741.36965142882048</v>
      </c>
      <c r="G50" s="11">
        <f t="shared" si="18"/>
        <v>784.47327590407508</v>
      </c>
      <c r="H50" s="11">
        <f t="shared" si="18"/>
        <v>821.27155864434314</v>
      </c>
      <c r="I50" s="11">
        <f t="shared" si="18"/>
        <v>860.03723336638541</v>
      </c>
      <c r="J50" s="11">
        <f t="shared" si="18"/>
        <v>886.94586458458775</v>
      </c>
      <c r="K50" s="11">
        <f t="shared" si="18"/>
        <v>939.62571732169999</v>
      </c>
      <c r="L50" s="11">
        <f t="shared" si="18"/>
        <v>979.9002235175177</v>
      </c>
      <c r="M50" s="11">
        <f t="shared" si="18"/>
        <v>1016.2959234028839</v>
      </c>
      <c r="N50" s="11">
        <f t="shared" si="18"/>
        <v>1069.3062665689574</v>
      </c>
      <c r="O50" s="11">
        <f t="shared" si="18"/>
        <v>1044.8138407402939</v>
      </c>
      <c r="P50" s="11">
        <f t="shared" si="18"/>
        <v>1074.7583715455519</v>
      </c>
      <c r="Q50" s="11">
        <f t="shared" si="18"/>
        <v>1124.7436036787647</v>
      </c>
      <c r="R50" s="11">
        <f t="shared" si="18"/>
        <v>1171.4267319777744</v>
      </c>
      <c r="S50" s="11">
        <f t="shared" si="18"/>
        <v>1229.9972238633545</v>
      </c>
      <c r="T50" s="11">
        <f t="shared" si="18"/>
        <v>1309.8253457643837</v>
      </c>
      <c r="U50" s="11">
        <f t="shared" si="18"/>
        <v>1384.3474885316425</v>
      </c>
      <c r="V50" s="11">
        <f t="shared" si="18"/>
        <v>1452.2800269007739</v>
      </c>
      <c r="W50" s="11">
        <f t="shared" si="18"/>
        <v>1489.5185177039791</v>
      </c>
      <c r="X50" s="11">
        <f t="shared" si="18"/>
        <v>1594.0760037748796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1.385003336006374</v>
      </c>
      <c r="F53" s="32">
        <f>IFERROR(((F39/$D39)-1)*100,0)</f>
        <v>2.7320347890317453</v>
      </c>
      <c r="G53" s="32">
        <f>IFERROR(((G39/$D39)-1)*100,0)</f>
        <v>5.0630823429350658</v>
      </c>
      <c r="H53" s="32">
        <f t="shared" ref="H53:X53" si="19">IFERROR(((H39/$D39)-1)*100,0)</f>
        <v>3.4202483075327139</v>
      </c>
      <c r="I53" s="32">
        <f t="shared" si="19"/>
        <v>5.2272663324368196</v>
      </c>
      <c r="J53" s="32">
        <f t="shared" si="19"/>
        <v>6.9770985092090676</v>
      </c>
      <c r="K53" s="32">
        <f t="shared" si="19"/>
        <v>8.7443239987837309</v>
      </c>
      <c r="L53" s="32">
        <f t="shared" si="19"/>
        <v>13.751923308099489</v>
      </c>
      <c r="M53" s="32">
        <f t="shared" si="19"/>
        <v>15.195643683596005</v>
      </c>
      <c r="N53" s="32">
        <f t="shared" si="19"/>
        <v>17.01970909696222</v>
      </c>
      <c r="O53" s="32">
        <f t="shared" si="19"/>
        <v>14.71614330600055</v>
      </c>
      <c r="P53" s="32">
        <f t="shared" si="19"/>
        <v>15.285789731470123</v>
      </c>
      <c r="Q53" s="32">
        <f t="shared" si="19"/>
        <v>15.79432644140164</v>
      </c>
      <c r="R53" s="32">
        <f t="shared" si="19"/>
        <v>15.662443462203179</v>
      </c>
      <c r="S53" s="32">
        <f t="shared" si="19"/>
        <v>18.045146408656841</v>
      </c>
      <c r="T53" s="32">
        <f t="shared" si="19"/>
        <v>22.383774260663515</v>
      </c>
      <c r="U53" s="32">
        <f t="shared" si="19"/>
        <v>22.310493878263582</v>
      </c>
      <c r="V53" s="32">
        <f t="shared" si="19"/>
        <v>24.092415950254733</v>
      </c>
      <c r="W53" s="32">
        <f t="shared" si="19"/>
        <v>24.956920435939022</v>
      </c>
      <c r="X53" s="32">
        <f t="shared" si="19"/>
        <v>26.128311574418372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1.8557047342323996</v>
      </c>
      <c r="F54" s="32">
        <f t="shared" ref="F54:I54" si="21">IFERROR(((F40/$D40)-1)*100,0)</f>
        <v>3.9029606843964171</v>
      </c>
      <c r="G54" s="32">
        <f t="shared" si="21"/>
        <v>6.8427272915932313</v>
      </c>
      <c r="H54" s="32">
        <f t="shared" si="21"/>
        <v>10.198830129810288</v>
      </c>
      <c r="I54" s="32">
        <f t="shared" si="21"/>
        <v>13.41412194730227</v>
      </c>
      <c r="J54" s="32">
        <f t="shared" ref="J54:X54" si="22">IFERROR(((J40/$D40)-1)*100,0)</f>
        <v>17.055033789110972</v>
      </c>
      <c r="K54" s="32">
        <f t="shared" si="22"/>
        <v>21.144780288944908</v>
      </c>
      <c r="L54" s="32">
        <f t="shared" si="22"/>
        <v>26.066988462876918</v>
      </c>
      <c r="M54" s="32">
        <f t="shared" si="22"/>
        <v>30.749388445504966</v>
      </c>
      <c r="N54" s="32">
        <f t="shared" si="22"/>
        <v>35.66856222921804</v>
      </c>
      <c r="O54" s="32">
        <f t="shared" si="22"/>
        <v>38.538432268364552</v>
      </c>
      <c r="P54" s="32">
        <f t="shared" si="22"/>
        <v>41.459696548315762</v>
      </c>
      <c r="Q54" s="32">
        <f t="shared" si="22"/>
        <v>45.322385526491637</v>
      </c>
      <c r="R54" s="32">
        <f t="shared" si="22"/>
        <v>50.803051891082383</v>
      </c>
      <c r="S54" s="32">
        <f t="shared" si="22"/>
        <v>57.194190532818226</v>
      </c>
      <c r="T54" s="32">
        <f t="shared" si="22"/>
        <v>65.012956722449061</v>
      </c>
      <c r="U54" s="32">
        <f t="shared" si="22"/>
        <v>73.790235131718248</v>
      </c>
      <c r="V54" s="32">
        <f t="shared" si="22"/>
        <v>82.941867762279458</v>
      </c>
      <c r="W54" s="32">
        <f t="shared" si="22"/>
        <v>91.778405096071054</v>
      </c>
      <c r="X54" s="39">
        <f t="shared" si="22"/>
        <v>101.69240870900857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1.5901612211721483</v>
      </c>
      <c r="F55" s="32">
        <f t="shared" ref="F55:I55" si="23">IFERROR(((F41/$D41)-1)*100,0)</f>
        <v>3.0991613150584296</v>
      </c>
      <c r="G55" s="32">
        <f t="shared" si="23"/>
        <v>5.7349986113248264</v>
      </c>
      <c r="H55" s="32">
        <f t="shared" si="23"/>
        <v>3.3163447488527842</v>
      </c>
      <c r="I55" s="32">
        <f t="shared" si="23"/>
        <v>5.1829084814572823</v>
      </c>
      <c r="J55" s="32">
        <f t="shared" ref="J55:X55" si="24">IFERROR(((J41/$D41)-1)*100,0)</f>
        <v>6.9040904872457842</v>
      </c>
      <c r="K55" s="32">
        <f t="shared" si="24"/>
        <v>8.5680625143726541</v>
      </c>
      <c r="L55" s="32">
        <f t="shared" si="24"/>
        <v>14.121409159447019</v>
      </c>
      <c r="M55" s="32">
        <f t="shared" si="24"/>
        <v>15.271112853127589</v>
      </c>
      <c r="N55" s="32">
        <f t="shared" si="24"/>
        <v>16.891248266868786</v>
      </c>
      <c r="O55" s="32">
        <f t="shared" si="24"/>
        <v>13.723940535964374</v>
      </c>
      <c r="P55" s="32">
        <f t="shared" si="24"/>
        <v>14.115977033197469</v>
      </c>
      <c r="Q55" s="32">
        <f t="shared" si="24"/>
        <v>14.281261427138748</v>
      </c>
      <c r="R55" s="32">
        <f t="shared" si="24"/>
        <v>13.539775052998571</v>
      </c>
      <c r="S55" s="32">
        <f t="shared" si="24"/>
        <v>15.316126002656949</v>
      </c>
      <c r="T55" s="32">
        <f t="shared" si="24"/>
        <v>19.748962867446139</v>
      </c>
      <c r="U55" s="32">
        <f t="shared" si="24"/>
        <v>18.525579786531665</v>
      </c>
      <c r="V55" s="32">
        <f t="shared" si="24"/>
        <v>19.107735505163713</v>
      </c>
      <c r="W55" s="32">
        <f t="shared" si="24"/>
        <v>19.088811287455144</v>
      </c>
      <c r="X55" s="32">
        <f t="shared" si="24"/>
        <v>18.958793941804863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-1.6841750225065177</v>
      </c>
      <c r="F56" s="32">
        <f t="shared" ref="F56:I56" si="25">IFERROR(((F42/$D42)-1)*100,0)</f>
        <v>-3.3088200295614989</v>
      </c>
      <c r="G56" s="32">
        <f t="shared" si="25"/>
        <v>-5.3862445959520722</v>
      </c>
      <c r="H56" s="32">
        <f t="shared" si="25"/>
        <v>-6.7400077026867571</v>
      </c>
      <c r="I56" s="32">
        <f t="shared" si="25"/>
        <v>-7.946796389007849</v>
      </c>
      <c r="J56" s="32">
        <f t="shared" ref="J56:X56" si="26">IFERROR(((J42/$D42)-1)*100,0)</f>
        <v>-9.0352062396787716</v>
      </c>
      <c r="K56" s="32">
        <f t="shared" si="26"/>
        <v>-9.9961882427312414</v>
      </c>
      <c r="L56" s="32">
        <f t="shared" si="26"/>
        <v>-10.920056568928072</v>
      </c>
      <c r="M56" s="32">
        <f t="shared" si="26"/>
        <v>-11.610902866606143</v>
      </c>
      <c r="N56" s="32">
        <f t="shared" si="26"/>
        <v>-12.684356841975752</v>
      </c>
      <c r="O56" s="32">
        <f t="shared" si="26"/>
        <v>-14.011623150072982</v>
      </c>
      <c r="P56" s="32">
        <f t="shared" si="26"/>
        <v>-15.391192540111021</v>
      </c>
      <c r="Q56" s="32">
        <f t="shared" si="26"/>
        <v>-16.662021456214237</v>
      </c>
      <c r="R56" s="32">
        <f t="shared" si="26"/>
        <v>-19.379190131224121</v>
      </c>
      <c r="S56" s="32">
        <f t="shared" si="26"/>
        <v>-16.939931817358357</v>
      </c>
      <c r="T56" s="32">
        <f t="shared" si="26"/>
        <v>-19.45983115114117</v>
      </c>
      <c r="U56" s="32">
        <f t="shared" si="26"/>
        <v>-21.508557555990947</v>
      </c>
      <c r="V56" s="32">
        <f t="shared" si="26"/>
        <v>-18.677098232362955</v>
      </c>
      <c r="W56" s="32">
        <f t="shared" si="26"/>
        <v>-21.28937458650817</v>
      </c>
      <c r="X56" s="32">
        <f t="shared" si="26"/>
        <v>-20.229221671658092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-1.6841750225065177</v>
      </c>
      <c r="F57" s="32">
        <f t="shared" ref="F57:I57" si="27">IFERROR(((F43/$D43)-1)*100,0)</f>
        <v>-3.3088200295614989</v>
      </c>
      <c r="G57" s="32">
        <f t="shared" si="27"/>
        <v>-5.3862445959520722</v>
      </c>
      <c r="H57" s="32">
        <f t="shared" si="27"/>
        <v>-6.7400077026867571</v>
      </c>
      <c r="I57" s="32">
        <f t="shared" si="27"/>
        <v>-7.946796389007849</v>
      </c>
      <c r="J57" s="32">
        <f t="shared" ref="J57:X57" si="28">IFERROR(((J43/$D43)-1)*100,0)</f>
        <v>-9.0352062396787716</v>
      </c>
      <c r="K57" s="32">
        <f t="shared" si="28"/>
        <v>-9.9961882427312414</v>
      </c>
      <c r="L57" s="32">
        <f t="shared" si="28"/>
        <v>-10.920056568928072</v>
      </c>
      <c r="M57" s="32">
        <f t="shared" si="28"/>
        <v>-11.610902866606143</v>
      </c>
      <c r="N57" s="32">
        <f t="shared" si="28"/>
        <v>-12.684356841975752</v>
      </c>
      <c r="O57" s="32">
        <f t="shared" si="28"/>
        <v>-14.011623150072982</v>
      </c>
      <c r="P57" s="32">
        <f t="shared" si="28"/>
        <v>-15.391192540111021</v>
      </c>
      <c r="Q57" s="32">
        <f t="shared" si="28"/>
        <v>-16.662021456214237</v>
      </c>
      <c r="R57" s="32">
        <f t="shared" si="28"/>
        <v>-19.379190131224121</v>
      </c>
      <c r="S57" s="32">
        <f t="shared" si="28"/>
        <v>-16.939931817358357</v>
      </c>
      <c r="T57" s="32">
        <f t="shared" si="28"/>
        <v>-19.45983115114117</v>
      </c>
      <c r="U57" s="32">
        <f t="shared" si="28"/>
        <v>-21.508557555990947</v>
      </c>
      <c r="V57" s="32">
        <f t="shared" si="28"/>
        <v>-18.677098232362955</v>
      </c>
      <c r="W57" s="32">
        <f t="shared" si="28"/>
        <v>-21.28937458650817</v>
      </c>
      <c r="X57" s="32">
        <f t="shared" si="28"/>
        <v>-20.229221671658092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-1.0464738920780259</v>
      </c>
      <c r="F59" s="32">
        <f t="shared" ref="F59:I59" si="31">IFERROR(((F45/$D45)-1)*100,0)</f>
        <v>-2.0676879037670126</v>
      </c>
      <c r="G59" s="32">
        <f t="shared" si="31"/>
        <v>-4.0690750112198586</v>
      </c>
      <c r="H59" s="32">
        <f t="shared" si="31"/>
        <v>-4.8163631023667053</v>
      </c>
      <c r="I59" s="32">
        <f t="shared" si="31"/>
        <v>-5.4242201952773961</v>
      </c>
      <c r="J59" s="32">
        <f t="shared" ref="J59:X59" si="32">IFERROR(((J45/$D45)-1)*100,0)</f>
        <v>-5.956698187731158</v>
      </c>
      <c r="K59" s="32">
        <f t="shared" si="32"/>
        <v>-6.3638291298439338</v>
      </c>
      <c r="L59" s="32">
        <f t="shared" si="32"/>
        <v>-6.7377753848692601</v>
      </c>
      <c r="M59" s="32">
        <f t="shared" si="32"/>
        <v>-6.6017289807768664</v>
      </c>
      <c r="N59" s="32">
        <f t="shared" si="32"/>
        <v>-7.0765338416808543</v>
      </c>
      <c r="O59" s="32">
        <f t="shared" si="32"/>
        <v>-7.9051703577837635</v>
      </c>
      <c r="P59" s="32">
        <f t="shared" si="32"/>
        <v>-8.7333168921905795</v>
      </c>
      <c r="Q59" s="32">
        <f t="shared" si="32"/>
        <v>-9.3084235779160807</v>
      </c>
      <c r="R59" s="32">
        <f t="shared" si="32"/>
        <v>-12.689607680697323</v>
      </c>
      <c r="S59" s="32">
        <f t="shared" si="32"/>
        <v>-6.2391632747798242</v>
      </c>
      <c r="T59" s="32">
        <f t="shared" si="32"/>
        <v>-9.8513941546327644</v>
      </c>
      <c r="U59" s="32">
        <f t="shared" si="32"/>
        <v>-12.614279705976006</v>
      </c>
      <c r="V59" s="32">
        <f t="shared" si="32"/>
        <v>-6.0527965990910708</v>
      </c>
      <c r="W59" s="32">
        <f t="shared" si="32"/>
        <v>-9.9888723919791431</v>
      </c>
      <c r="X59" s="32">
        <f t="shared" si="32"/>
        <v>-6.9035803875262536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-2.3765823060214464</v>
      </c>
      <c r="F60" s="32">
        <f t="shared" ref="F60:I60" si="33">IFERROR(((F46/$D46)-1)*100,0)</f>
        <v>-4.6564245463153302</v>
      </c>
      <c r="G60" s="32">
        <f t="shared" si="33"/>
        <v>-6.8164095597182399</v>
      </c>
      <c r="H60" s="32">
        <f t="shared" si="33"/>
        <v>-8.8286750557785894</v>
      </c>
      <c r="I60" s="32">
        <f t="shared" si="33"/>
        <v>-10.685775585401435</v>
      </c>
      <c r="J60" s="32">
        <f t="shared" ref="J60:X60" si="34">IFERROR(((J46/$D46)-1)*100,0)</f>
        <v>-12.377808747056463</v>
      </c>
      <c r="K60" s="32">
        <f t="shared" si="34"/>
        <v>-13.940154759483415</v>
      </c>
      <c r="L60" s="32">
        <f t="shared" si="34"/>
        <v>-15.461121050974558</v>
      </c>
      <c r="M60" s="32">
        <f t="shared" si="34"/>
        <v>-17.049796287745899</v>
      </c>
      <c r="N60" s="32">
        <f t="shared" si="34"/>
        <v>-18.773255394590283</v>
      </c>
      <c r="O60" s="32">
        <f t="shared" si="34"/>
        <v>-20.641927203289988</v>
      </c>
      <c r="P60" s="32">
        <f t="shared" si="34"/>
        <v>-22.620224090140063</v>
      </c>
      <c r="Q60" s="32">
        <f t="shared" si="34"/>
        <v>-24.646458817258655</v>
      </c>
      <c r="R60" s="32">
        <f t="shared" si="34"/>
        <v>-26.642648499732925</v>
      </c>
      <c r="S60" s="32">
        <f t="shared" si="34"/>
        <v>-28.558681925438268</v>
      </c>
      <c r="T60" s="32">
        <f t="shared" si="34"/>
        <v>-29.892542404305043</v>
      </c>
      <c r="U60" s="32">
        <f t="shared" si="34"/>
        <v>-31.165844443373004</v>
      </c>
      <c r="V60" s="32">
        <f t="shared" si="34"/>
        <v>-32.384394617886514</v>
      </c>
      <c r="W60" s="32">
        <f t="shared" si="34"/>
        <v>-33.559307402231219</v>
      </c>
      <c r="X60" s="32">
        <f t="shared" si="34"/>
        <v>-34.698023187566086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3.5911623756580635</v>
      </c>
      <c r="F64" s="32">
        <f t="shared" ref="F64:I64" si="41">IFERROR(((F50/$D50)-1)*100,0)</f>
        <v>6.9201791986615691</v>
      </c>
      <c r="G64" s="32">
        <f t="shared" si="41"/>
        <v>13.136575087168634</v>
      </c>
      <c r="H64" s="32">
        <f t="shared" si="41"/>
        <v>18.443615882822549</v>
      </c>
      <c r="I64" s="32">
        <f t="shared" si="41"/>
        <v>24.034393546906262</v>
      </c>
      <c r="J64" s="32">
        <f t="shared" ref="J64:X64" si="42">IFERROR(((J50/$D50)-1)*100,0)</f>
        <v>27.915150826754441</v>
      </c>
      <c r="K64" s="32">
        <f t="shared" si="42"/>
        <v>35.512628392710525</v>
      </c>
      <c r="L64" s="32">
        <f t="shared" si="42"/>
        <v>41.3210094227342</v>
      </c>
      <c r="M64" s="32">
        <f t="shared" si="42"/>
        <v>46.569989801556311</v>
      </c>
      <c r="N64" s="32">
        <f t="shared" si="42"/>
        <v>54.215130629449114</v>
      </c>
      <c r="O64" s="32">
        <f t="shared" si="42"/>
        <v>50.682837995722309</v>
      </c>
      <c r="P64" s="32">
        <f t="shared" si="42"/>
        <v>55.001432091862497</v>
      </c>
      <c r="Q64" s="32">
        <f t="shared" si="42"/>
        <v>62.21029202653834</v>
      </c>
      <c r="R64" s="32">
        <f t="shared" si="42"/>
        <v>68.942923222952302</v>
      </c>
      <c r="S64" s="32">
        <f t="shared" si="42"/>
        <v>77.389947559719658</v>
      </c>
      <c r="T64" s="32">
        <f t="shared" si="42"/>
        <v>88.902742940945373</v>
      </c>
      <c r="U64" s="32">
        <f t="shared" si="42"/>
        <v>99.650311098863909</v>
      </c>
      <c r="V64" s="32">
        <f t="shared" si="42"/>
        <v>109.44752786090564</v>
      </c>
      <c r="W64" s="32">
        <f t="shared" si="42"/>
        <v>114.81805537318364</v>
      </c>
      <c r="X64" s="32">
        <f t="shared" si="42"/>
        <v>129.89731458714888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14.684900706861887</v>
      </c>
      <c r="D67" s="30">
        <f>(D8/D7)*100</f>
        <v>12.098335563346192</v>
      </c>
      <c r="E67" s="30">
        <f t="shared" ref="E67:X67" si="43">(E8/E7)*100</f>
        <v>12.154504654222498</v>
      </c>
      <c r="F67" s="30">
        <f t="shared" si="43"/>
        <v>12.236230762550846</v>
      </c>
      <c r="G67" s="30">
        <f t="shared" si="43"/>
        <v>12.303267127244178</v>
      </c>
      <c r="H67" s="30">
        <f t="shared" si="43"/>
        <v>12.891309462283735</v>
      </c>
      <c r="I67" s="30">
        <f t="shared" si="43"/>
        <v>13.039606109369824</v>
      </c>
      <c r="J67" s="30">
        <f t="shared" si="43"/>
        <v>13.238077101498327</v>
      </c>
      <c r="K67" s="30">
        <f t="shared" si="43"/>
        <v>13.477946708279651</v>
      </c>
      <c r="L67" s="30">
        <f t="shared" si="43"/>
        <v>13.408131357509792</v>
      </c>
      <c r="M67" s="30">
        <f t="shared" si="43"/>
        <v>13.731855871744877</v>
      </c>
      <c r="N67" s="30">
        <f t="shared" si="43"/>
        <v>14.026387553961229</v>
      </c>
      <c r="O67" s="30">
        <f t="shared" si="43"/>
        <v>14.610711219010359</v>
      </c>
      <c r="P67" s="30">
        <f t="shared" si="43"/>
        <v>14.845080920354508</v>
      </c>
      <c r="Q67" s="30">
        <f t="shared" si="43"/>
        <v>15.183463983057802</v>
      </c>
      <c r="R67" s="30">
        <f t="shared" si="43"/>
        <v>15.774056566176833</v>
      </c>
      <c r="S67" s="30">
        <f t="shared" si="43"/>
        <v>16.11068411987792</v>
      </c>
      <c r="T67" s="30">
        <f t="shared" si="43"/>
        <v>16.312473894423658</v>
      </c>
      <c r="U67" s="30">
        <f t="shared" si="43"/>
        <v>17.19045124900785</v>
      </c>
      <c r="V67" s="30">
        <f t="shared" si="43"/>
        <v>17.835837007642841</v>
      </c>
      <c r="W67" s="30">
        <f t="shared" si="43"/>
        <v>18.567995198353923</v>
      </c>
      <c r="X67" s="30">
        <f t="shared" si="43"/>
        <v>19.346508414182789</v>
      </c>
    </row>
    <row r="68" spans="1:24" ht="15.75">
      <c r="B68" s="20" t="s">
        <v>38</v>
      </c>
      <c r="C68" s="31">
        <f t="shared" ref="C68:C69" si="44">AVERAGE(D68:X68)</f>
        <v>79.661235603856383</v>
      </c>
      <c r="D68" s="30">
        <f>(D9/D7)*100</f>
        <v>80.654875689756153</v>
      </c>
      <c r="E68" s="30">
        <f t="shared" ref="E68:X68" si="45">(E9/E7)*100</f>
        <v>80.818085071620843</v>
      </c>
      <c r="F68" s="30">
        <f t="shared" si="45"/>
        <v>80.943106565158345</v>
      </c>
      <c r="G68" s="30">
        <f t="shared" si="45"/>
        <v>81.170692681723025</v>
      </c>
      <c r="H68" s="30">
        <f t="shared" si="45"/>
        <v>80.573843892345124</v>
      </c>
      <c r="I68" s="30">
        <f t="shared" si="45"/>
        <v>80.620876165855975</v>
      </c>
      <c r="J68" s="30">
        <f t="shared" si="45"/>
        <v>80.599831638105272</v>
      </c>
      <c r="K68" s="30">
        <f t="shared" si="45"/>
        <v>80.524143826323652</v>
      </c>
      <c r="L68" s="30">
        <f t="shared" si="45"/>
        <v>80.916856626367149</v>
      </c>
      <c r="M68" s="30">
        <f t="shared" si="45"/>
        <v>80.707715851869395</v>
      </c>
      <c r="N68" s="30">
        <f t="shared" si="45"/>
        <v>80.566335115162829</v>
      </c>
      <c r="O68" s="30">
        <f t="shared" si="45"/>
        <v>79.957275606890448</v>
      </c>
      <c r="P68" s="30">
        <f t="shared" si="45"/>
        <v>79.836465216277603</v>
      </c>
      <c r="Q68" s="30">
        <f t="shared" si="45"/>
        <v>79.600971976281471</v>
      </c>
      <c r="R68" s="30">
        <f t="shared" si="45"/>
        <v>79.174675621780594</v>
      </c>
      <c r="S68" s="30">
        <f t="shared" si="45"/>
        <v>78.790260258311463</v>
      </c>
      <c r="T68" s="30">
        <f t="shared" si="45"/>
        <v>78.91844954446276</v>
      </c>
      <c r="U68" s="30">
        <f t="shared" si="45"/>
        <v>78.159000103897711</v>
      </c>
      <c r="V68" s="30">
        <f t="shared" si="45"/>
        <v>77.415042065974177</v>
      </c>
      <c r="W68" s="30">
        <f t="shared" si="45"/>
        <v>76.867237420073209</v>
      </c>
      <c r="X68" s="30">
        <f t="shared" si="45"/>
        <v>76.070206742746791</v>
      </c>
    </row>
    <row r="69" spans="1:24" ht="15.75">
      <c r="B69" s="20" t="s">
        <v>10</v>
      </c>
      <c r="C69" s="31">
        <f t="shared" si="44"/>
        <v>5.6538636892817324</v>
      </c>
      <c r="D69" s="30">
        <f t="shared" ref="D69:X69" si="46">(D10/D7)*100</f>
        <v>7.2467887468976562</v>
      </c>
      <c r="E69" s="30">
        <f t="shared" si="46"/>
        <v>7.0274102741566677</v>
      </c>
      <c r="F69" s="30">
        <f t="shared" si="46"/>
        <v>6.8206626722908084</v>
      </c>
      <c r="G69" s="30">
        <f t="shared" si="46"/>
        <v>6.5260401910327905</v>
      </c>
      <c r="H69" s="30">
        <f t="shared" si="46"/>
        <v>6.534846645371152</v>
      </c>
      <c r="I69" s="30">
        <f t="shared" si="46"/>
        <v>6.3395177247741792</v>
      </c>
      <c r="J69" s="30">
        <f t="shared" si="46"/>
        <v>6.1620912603963998</v>
      </c>
      <c r="K69" s="30">
        <f t="shared" si="46"/>
        <v>5.9979094653966971</v>
      </c>
      <c r="L69" s="30">
        <f t="shared" si="46"/>
        <v>5.6750120161230457</v>
      </c>
      <c r="M69" s="30">
        <f t="shared" si="46"/>
        <v>5.5604282763857311</v>
      </c>
      <c r="N69" s="30">
        <f t="shared" si="46"/>
        <v>5.407277330875945</v>
      </c>
      <c r="O69" s="30">
        <f t="shared" si="46"/>
        <v>5.4320131740991933</v>
      </c>
      <c r="P69" s="30">
        <f t="shared" si="46"/>
        <v>5.3184538633678748</v>
      </c>
      <c r="Q69" s="30">
        <f t="shared" si="46"/>
        <v>5.2155640406607349</v>
      </c>
      <c r="R69" s="30">
        <f t="shared" si="46"/>
        <v>5.0512678120425685</v>
      </c>
      <c r="S69" s="30">
        <f t="shared" si="46"/>
        <v>5.0990556218106216</v>
      </c>
      <c r="T69" s="30">
        <f t="shared" si="46"/>
        <v>4.7690765611135912</v>
      </c>
      <c r="U69" s="30">
        <f t="shared" si="46"/>
        <v>4.6505486470944257</v>
      </c>
      <c r="V69" s="30">
        <f t="shared" si="46"/>
        <v>4.7491209263829788</v>
      </c>
      <c r="W69" s="30">
        <f t="shared" si="46"/>
        <v>4.5647673815728576</v>
      </c>
      <c r="X69" s="30">
        <f t="shared" si="46"/>
        <v>4.5832848430704232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55.704231623110935</v>
      </c>
      <c r="D72" s="30">
        <f>(D13/D$10)*100</f>
        <v>52.056454666136567</v>
      </c>
      <c r="E72" s="30">
        <f t="shared" ref="E72:X72" si="47">(E13/E$10)*100</f>
        <v>52.394105903811628</v>
      </c>
      <c r="F72" s="30">
        <f t="shared" si="47"/>
        <v>52.724653546953405</v>
      </c>
      <c r="G72" s="30">
        <f t="shared" si="47"/>
        <v>52.781160904488601</v>
      </c>
      <c r="H72" s="30">
        <f t="shared" si="47"/>
        <v>53.1302068235577</v>
      </c>
      <c r="I72" s="30">
        <f t="shared" si="47"/>
        <v>53.482981588825055</v>
      </c>
      <c r="J72" s="30">
        <f t="shared" si="47"/>
        <v>53.818193556764946</v>
      </c>
      <c r="K72" s="30">
        <f t="shared" si="47"/>
        <v>54.157340548626706</v>
      </c>
      <c r="L72" s="30">
        <f t="shared" si="47"/>
        <v>54.500492262853903</v>
      </c>
      <c r="M72" s="30">
        <f t="shared" si="47"/>
        <v>55.006590392819419</v>
      </c>
      <c r="N72" s="30">
        <f t="shared" si="47"/>
        <v>55.399766050354913</v>
      </c>
      <c r="O72" s="30">
        <f t="shared" si="47"/>
        <v>55.753236656887417</v>
      </c>
      <c r="P72" s="30">
        <f t="shared" si="47"/>
        <v>56.152782368226603</v>
      </c>
      <c r="Q72" s="30">
        <f t="shared" si="47"/>
        <v>56.649825435065196</v>
      </c>
      <c r="R72" s="30">
        <f t="shared" si="47"/>
        <v>56.375884676056387</v>
      </c>
      <c r="S72" s="30">
        <f t="shared" si="47"/>
        <v>58.762975437401401</v>
      </c>
      <c r="T72" s="30">
        <f t="shared" si="47"/>
        <v>58.266786380983191</v>
      </c>
      <c r="U72" s="30">
        <f t="shared" si="47"/>
        <v>57.955245123677265</v>
      </c>
      <c r="V72" s="30">
        <f t="shared" si="47"/>
        <v>60.137528648737373</v>
      </c>
      <c r="W72" s="30">
        <f t="shared" si="47"/>
        <v>59.530211571303305</v>
      </c>
      <c r="X72" s="30">
        <f t="shared" si="47"/>
        <v>60.752441541798611</v>
      </c>
    </row>
    <row r="73" spans="1:24" ht="15.75">
      <c r="A73" s="36"/>
      <c r="B73" s="10" t="s">
        <v>11</v>
      </c>
      <c r="C73" s="31">
        <f>AVERAGE(D73:X73)</f>
        <v>44.295768376889065</v>
      </c>
      <c r="D73" s="30">
        <f>(D16/D$10)*100</f>
        <v>47.943545333863433</v>
      </c>
      <c r="E73" s="30">
        <f t="shared" ref="E73:X73" si="48">(E16/E$10)*100</f>
        <v>47.605894096188372</v>
      </c>
      <c r="F73" s="30">
        <f t="shared" si="48"/>
        <v>47.275346453046588</v>
      </c>
      <c r="G73" s="30">
        <f>(G16/G$10)*100</f>
        <v>47.218839095511406</v>
      </c>
      <c r="H73" s="30">
        <f t="shared" si="48"/>
        <v>46.869793176442293</v>
      </c>
      <c r="I73" s="30">
        <f t="shared" si="48"/>
        <v>46.517018411174945</v>
      </c>
      <c r="J73" s="30">
        <f t="shared" si="48"/>
        <v>46.181806443235054</v>
      </c>
      <c r="K73" s="30">
        <f t="shared" si="48"/>
        <v>45.842659451373279</v>
      </c>
      <c r="L73" s="30">
        <f t="shared" si="48"/>
        <v>45.499507737146104</v>
      </c>
      <c r="M73" s="30">
        <f t="shared" si="48"/>
        <v>44.993409607180581</v>
      </c>
      <c r="N73" s="30">
        <f t="shared" si="48"/>
        <v>44.60023394964508</v>
      </c>
      <c r="O73" s="30">
        <f t="shared" si="48"/>
        <v>44.246763343112576</v>
      </c>
      <c r="P73" s="30">
        <f t="shared" si="48"/>
        <v>43.84721763177339</v>
      </c>
      <c r="Q73" s="30">
        <f t="shared" si="48"/>
        <v>43.350174564934818</v>
      </c>
      <c r="R73" s="30">
        <f t="shared" si="48"/>
        <v>43.624115323943599</v>
      </c>
      <c r="S73" s="30">
        <f t="shared" si="48"/>
        <v>41.237024562598599</v>
      </c>
      <c r="T73" s="30">
        <f t="shared" si="48"/>
        <v>41.733213619016816</v>
      </c>
      <c r="U73" s="30">
        <f t="shared" si="48"/>
        <v>42.04475487632272</v>
      </c>
      <c r="V73" s="30">
        <f t="shared" si="48"/>
        <v>39.862471351262649</v>
      </c>
      <c r="W73" s="30">
        <f t="shared" si="48"/>
        <v>40.469788428696702</v>
      </c>
      <c r="X73" s="30">
        <f t="shared" si="48"/>
        <v>39.247558458201389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2291641413.9020958</v>
      </c>
      <c r="E147">
        <v>2494511624.386703</v>
      </c>
      <c r="F147">
        <v>2606199842.4010439</v>
      </c>
      <c r="G147">
        <v>2965695189.2401381</v>
      </c>
      <c r="H147">
        <v>3153716063.9997578</v>
      </c>
      <c r="I147">
        <v>3131371349.2886548</v>
      </c>
      <c r="J147">
        <v>3300830554.3890939</v>
      </c>
      <c r="K147">
        <v>3492811252.0008488</v>
      </c>
      <c r="L147">
        <v>3876136247.141233</v>
      </c>
      <c r="M147">
        <v>3932443492.159111</v>
      </c>
      <c r="N147">
        <v>4219592669.9064569</v>
      </c>
      <c r="O147">
        <v>3665909697.1243839</v>
      </c>
      <c r="P147">
        <v>3872863258.9329009</v>
      </c>
      <c r="Q147">
        <v>4407966668.6576939</v>
      </c>
      <c r="R147">
        <v>5194553939.812377</v>
      </c>
      <c r="S147">
        <v>5704220037.0352116</v>
      </c>
      <c r="T147">
        <v>6438399604.5465431</v>
      </c>
      <c r="U147">
        <v>7027090009.1757879</v>
      </c>
      <c r="V147">
        <v>7399309709.9172449</v>
      </c>
      <c r="W147">
        <v>7498759341.9659328</v>
      </c>
      <c r="X147">
        <v>8186180010.9745913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Wealth_LKA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2014-12-03T13:25:54Z</dcterms:modified>
</cp:coreProperties>
</file>